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4280" windowHeight="5580" tabRatio="767" activeTab="0"/>
  </bookViews>
  <sheets>
    <sheet name="Application Guide" sheetId="1" r:id="rId1"/>
    <sheet name="Application Form  1 of 3" sheetId="2" r:id="rId2"/>
    <sheet name="Application Form  2 of 3" sheetId="3" r:id="rId3"/>
    <sheet name="Application Form  3 of 3" sheetId="4" r:id="rId4"/>
  </sheets>
  <definedNames>
    <definedName name="_xlnm.Print_Area" localSheetId="1">'Application Form  1 of 3'!$A$1:$N$50</definedName>
    <definedName name="_xlnm.Print_Area" localSheetId="2">'Application Form  2 of 3'!$A$1:$M$67</definedName>
    <definedName name="_xlnm.Print_Area" localSheetId="3">'Application Form  3 of 3'!$A$1:$M$68</definedName>
    <definedName name="_xlnm.Print_Area" localSheetId="0">'Application Guide'!$A$1:$L$38</definedName>
  </definedNames>
  <calcPr fullCalcOnLoad="1"/>
</workbook>
</file>

<file path=xl/sharedStrings.xml><?xml version="1.0" encoding="utf-8"?>
<sst xmlns="http://schemas.openxmlformats.org/spreadsheetml/2006/main" count="226" uniqueCount="150">
  <si>
    <t>E-Mail：tsushin@tokyo-bigsight.co.jp</t>
  </si>
  <si>
    <t>）</t>
  </si>
  <si>
    <t>DSU</t>
  </si>
  <si>
    <t>INS64</t>
  </si>
  <si>
    <t>Event/meeting name</t>
  </si>
  <si>
    <t xml:space="preserve">Dates of event </t>
  </si>
  <si>
    <t xml:space="preserve">Send to: </t>
  </si>
  <si>
    <r>
      <rPr>
        <sz val="14"/>
        <rFont val="ＭＳ Ｐ明朝"/>
        <family val="1"/>
      </rPr>
      <t>～</t>
    </r>
  </si>
  <si>
    <r>
      <rPr>
        <sz val="8"/>
        <rFont val="ＭＳ Ｐ明朝"/>
        <family val="1"/>
      </rPr>
      <t>円</t>
    </r>
  </si>
  <si>
    <r>
      <t xml:space="preserve">n79 </t>
    </r>
    <r>
      <rPr>
        <sz val="10"/>
        <rFont val="ＭＳ Ｐゴシック"/>
        <family val="3"/>
      </rPr>
      <t>（</t>
    </r>
    <r>
      <rPr>
        <sz val="10"/>
        <rFont val="Times New Roman"/>
        <family val="1"/>
      </rPr>
      <t>4.6GH</t>
    </r>
    <r>
      <rPr>
        <sz val="10"/>
        <rFont val="ＭＳ Ｐゴシック"/>
        <family val="3"/>
      </rPr>
      <t>ｚ～</t>
    </r>
    <r>
      <rPr>
        <sz val="10"/>
        <rFont val="Times New Roman"/>
        <family val="1"/>
      </rPr>
      <t>4.9GHz</t>
    </r>
    <r>
      <rPr>
        <sz val="10"/>
        <rFont val="ＭＳ Ｐゴシック"/>
        <family val="3"/>
      </rPr>
      <t>）</t>
    </r>
  </si>
  <si>
    <t>tsushin@tokyo-bigsight.co.jp</t>
  </si>
  <si>
    <t>In-House Communication Line Services Desk</t>
  </si>
  <si>
    <t>Fax:+81-3-5530-1106</t>
  </si>
  <si>
    <r>
      <rPr>
        <sz val="11"/>
        <rFont val="游ゴシック"/>
        <family val="3"/>
      </rPr>
      <t>（</t>
    </r>
    <r>
      <rPr>
        <sz val="11"/>
        <rFont val="Times New Roman"/>
        <family val="1"/>
      </rPr>
      <t>Date of provisional application</t>
    </r>
    <r>
      <rPr>
        <sz val="11"/>
        <rFont val="游ゴシック"/>
        <family val="3"/>
      </rPr>
      <t>）</t>
    </r>
  </si>
  <si>
    <t>Month</t>
  </si>
  <si>
    <t>Day</t>
  </si>
  <si>
    <r>
      <rPr>
        <b/>
        <sz val="12"/>
        <rFont val="ＭＳ Ｐゴシック"/>
        <family val="3"/>
      </rPr>
      <t>　（１）</t>
    </r>
    <r>
      <rPr>
        <b/>
        <sz val="12"/>
        <rFont val="Times New Roman"/>
        <family val="1"/>
      </rPr>
      <t>Applicant</t>
    </r>
  </si>
  <si>
    <r>
      <rPr>
        <sz val="9"/>
        <rFont val="Segoe UI Symbol"/>
        <family val="2"/>
      </rPr>
      <t>◆</t>
    </r>
    <r>
      <rPr>
        <sz val="9"/>
        <rFont val="Times New Roman"/>
        <family val="1"/>
      </rPr>
      <t xml:space="preserve">Affiliation </t>
    </r>
  </si>
  <si>
    <t>　（２）Billing information (please fill in after indicated one of the two options below)</t>
  </si>
  <si>
    <r>
      <rPr>
        <sz val="11"/>
        <color indexed="8"/>
        <rFont val="Segoe UI Symbol"/>
        <family val="2"/>
      </rPr>
      <t>◆</t>
    </r>
    <r>
      <rPr>
        <sz val="11"/>
        <color indexed="8"/>
        <rFont val="Times New Roman"/>
        <family val="1"/>
      </rPr>
      <t>FAX</t>
    </r>
  </si>
  <si>
    <r>
      <rPr>
        <sz val="10"/>
        <rFont val="Segoe UI Symbol"/>
        <family val="2"/>
      </rPr>
      <t>◆</t>
    </r>
    <r>
      <rPr>
        <sz val="10"/>
        <rFont val="Times New Roman"/>
        <family val="1"/>
      </rPr>
      <t>TEL</t>
    </r>
  </si>
  <si>
    <t>Menu</t>
  </si>
  <si>
    <r>
      <rPr>
        <sz val="14"/>
        <rFont val="ＭＳ Ｐ明朝"/>
        <family val="1"/>
      </rPr>
      <t>【</t>
    </r>
    <r>
      <rPr>
        <sz val="14"/>
        <rFont val="Times New Roman"/>
        <family val="1"/>
      </rPr>
      <t>When applying for LOCAL 5G SERVICE</t>
    </r>
    <r>
      <rPr>
        <sz val="14"/>
        <rFont val="ＭＳ Ｐ明朝"/>
        <family val="1"/>
      </rPr>
      <t>】</t>
    </r>
  </si>
  <si>
    <t>LOCAL 5G</t>
  </si>
  <si>
    <t>Total
(tax included)</t>
  </si>
  <si>
    <t>Remarks</t>
  </si>
  <si>
    <r>
      <rPr>
        <sz val="9"/>
        <rFont val="Segoe UI Symbol"/>
        <family val="2"/>
      </rPr>
      <t>◆</t>
    </r>
    <r>
      <rPr>
        <sz val="9"/>
        <rFont val="Times New Roman"/>
        <family val="1"/>
      </rPr>
      <t>Company name</t>
    </r>
  </si>
  <si>
    <r>
      <rPr>
        <sz val="9"/>
        <rFont val="Segoe UI Symbol"/>
        <family val="2"/>
      </rPr>
      <t>◆</t>
    </r>
    <r>
      <rPr>
        <sz val="9"/>
        <rFont val="Times New Roman"/>
        <family val="1"/>
      </rPr>
      <t>Address</t>
    </r>
  </si>
  <si>
    <r>
      <rPr>
        <sz val="9"/>
        <rFont val="Segoe UI Symbol"/>
        <family val="2"/>
      </rPr>
      <t>◆</t>
    </r>
    <r>
      <rPr>
        <sz val="9"/>
        <rFont val="Times New Roman"/>
        <family val="1"/>
      </rPr>
      <t>Name of the person in charge</t>
    </r>
  </si>
  <si>
    <r>
      <rPr>
        <sz val="9"/>
        <rFont val="Segoe UI Symbol"/>
        <family val="2"/>
      </rPr>
      <t>◆</t>
    </r>
    <r>
      <rPr>
        <sz val="9"/>
        <rFont val="Times New Roman"/>
        <family val="1"/>
      </rPr>
      <t>Name of  an Exhibition hall</t>
    </r>
  </si>
  <si>
    <r>
      <rPr>
        <sz val="9"/>
        <rFont val="Segoe UI Symbol"/>
        <family val="2"/>
      </rPr>
      <t>◆</t>
    </r>
    <r>
      <rPr>
        <sz val="9"/>
        <rFont val="Times New Roman"/>
        <family val="1"/>
      </rPr>
      <t>TEL</t>
    </r>
    <r>
      <rPr>
        <sz val="9"/>
        <rFont val="ＭＳ Ｐ明朝"/>
        <family val="1"/>
      </rPr>
      <t>　</t>
    </r>
  </si>
  <si>
    <r>
      <rPr>
        <sz val="9"/>
        <rFont val="Segoe UI Symbol"/>
        <family val="2"/>
      </rPr>
      <t>◆</t>
    </r>
    <r>
      <rPr>
        <sz val="9"/>
        <rFont val="Times New Roman"/>
        <family val="1"/>
      </rPr>
      <t>FAX</t>
    </r>
  </si>
  <si>
    <r>
      <rPr>
        <sz val="9"/>
        <rFont val="Segoe UI Symbol"/>
        <family val="2"/>
      </rPr>
      <t>◆</t>
    </r>
    <r>
      <rPr>
        <sz val="9"/>
        <rFont val="Times New Roman"/>
        <family val="1"/>
      </rPr>
      <t>Booth number</t>
    </r>
  </si>
  <si>
    <r>
      <rPr>
        <sz val="9"/>
        <rFont val="Segoe UI Symbol"/>
        <family val="2"/>
      </rPr>
      <t>◇</t>
    </r>
    <r>
      <rPr>
        <sz val="9"/>
        <rFont val="Times New Roman"/>
        <family val="1"/>
      </rPr>
      <t>Company name</t>
    </r>
  </si>
  <si>
    <r>
      <t>◆</t>
    </r>
    <r>
      <rPr>
        <sz val="9"/>
        <rFont val="Times New Roman"/>
        <family val="1"/>
      </rPr>
      <t xml:space="preserve">Affiliation </t>
    </r>
  </si>
  <si>
    <r>
      <t>◆</t>
    </r>
    <r>
      <rPr>
        <sz val="9"/>
        <rFont val="Times New Roman"/>
        <family val="1"/>
      </rPr>
      <t>Billing address</t>
    </r>
  </si>
  <si>
    <r>
      <t>◆</t>
    </r>
    <r>
      <rPr>
        <sz val="9"/>
        <rFont val="Times New Roman"/>
        <family val="1"/>
      </rPr>
      <t>Billing name</t>
    </r>
  </si>
  <si>
    <r>
      <rPr>
        <sz val="9"/>
        <rFont val="ＭＳ Ｐ明朝"/>
        <family val="1"/>
      </rPr>
      <t>◆</t>
    </r>
    <r>
      <rPr>
        <sz val="9"/>
        <rFont val="Times New Roman"/>
        <family val="1"/>
      </rPr>
      <t>E-Mail</t>
    </r>
  </si>
  <si>
    <t>Fee (tax included)
 ( Price w/o tax )</t>
  </si>
  <si>
    <r>
      <rPr>
        <sz val="8"/>
        <rFont val="Times New Roman"/>
        <family val="1"/>
      </rPr>
      <t>LOCAL 5G DEVICE SERVICE</t>
    </r>
    <r>
      <rPr>
        <sz val="6"/>
        <rFont val="ＭＳ Ｐ明朝"/>
        <family val="1"/>
      </rPr>
      <t xml:space="preserve">
（ a dedicated router 
with a built-in Sim card ）</t>
    </r>
  </si>
  <si>
    <t>In order to use this service, a separate accessible device is required.</t>
  </si>
  <si>
    <r>
      <t>SIM</t>
    </r>
    <r>
      <rPr>
        <sz val="10"/>
        <rFont val="ＭＳ Ｐ明朝"/>
        <family val="1"/>
      </rPr>
      <t>、</t>
    </r>
    <r>
      <rPr>
        <sz val="10"/>
        <rFont val="Times New Roman"/>
        <family val="1"/>
      </rPr>
      <t>Local5G</t>
    </r>
    <r>
      <rPr>
        <sz val="10"/>
        <rFont val="ＭＳ Ｐ明朝"/>
        <family val="1"/>
      </rPr>
      <t>　</t>
    </r>
    <r>
      <rPr>
        <sz val="10"/>
        <rFont val="Times New Roman"/>
        <family val="1"/>
      </rPr>
      <t>DEVICE</t>
    </r>
    <r>
      <rPr>
        <sz val="10"/>
        <rFont val="ＭＳ Ｐ明朝"/>
        <family val="1"/>
      </rPr>
      <t>（</t>
    </r>
    <r>
      <rPr>
        <sz val="10"/>
        <rFont val="Times New Roman"/>
        <family val="1"/>
      </rPr>
      <t>LAN ports</t>
    </r>
    <r>
      <rPr>
        <sz val="10"/>
        <rFont val="ＭＳ Ｐ明朝"/>
        <family val="1"/>
      </rPr>
      <t>×</t>
    </r>
    <r>
      <rPr>
        <sz val="10"/>
        <rFont val="Times New Roman"/>
        <family val="1"/>
      </rPr>
      <t>2</t>
    </r>
    <r>
      <rPr>
        <sz val="10"/>
        <rFont val="ＭＳ Ｐ明朝"/>
        <family val="1"/>
      </rPr>
      <t xml:space="preserve">）
</t>
    </r>
    <r>
      <rPr>
        <sz val="9"/>
        <rFont val="ＭＳ Ｐ明朝"/>
        <family val="1"/>
      </rPr>
      <t>　</t>
    </r>
    <r>
      <rPr>
        <sz val="9"/>
        <rFont val="Times New Roman"/>
        <family val="1"/>
      </rPr>
      <t xml:space="preserve">LAN Port </t>
    </r>
    <r>
      <rPr>
        <sz val="9"/>
        <rFont val="ＭＳ Ｐ明朝"/>
        <family val="1"/>
      </rPr>
      <t>：１</t>
    </r>
    <r>
      <rPr>
        <sz val="9"/>
        <rFont val="Times New Roman"/>
        <family val="1"/>
      </rPr>
      <t>Gbps</t>
    </r>
    <r>
      <rPr>
        <sz val="9"/>
        <rFont val="ＭＳ Ｐ明朝"/>
        <family val="1"/>
      </rPr>
      <t>（</t>
    </r>
    <r>
      <rPr>
        <sz val="9"/>
        <rFont val="Times New Roman"/>
        <family val="1"/>
      </rPr>
      <t>1000BASE</t>
    </r>
    <r>
      <rPr>
        <sz val="9"/>
        <rFont val="ＭＳ Ｐ明朝"/>
        <family val="1"/>
      </rPr>
      <t>）</t>
    </r>
    <r>
      <rPr>
        <sz val="9"/>
        <rFont val="Times New Roman"/>
        <family val="1"/>
      </rPr>
      <t>max</t>
    </r>
    <r>
      <rPr>
        <sz val="9"/>
        <rFont val="ＭＳ Ｐ明朝"/>
        <family val="1"/>
      </rPr>
      <t>.</t>
    </r>
  </si>
  <si>
    <r>
      <rPr>
        <sz val="8"/>
        <rFont val="Times New Roman"/>
        <family val="1"/>
      </rPr>
      <t>Sim Card service</t>
    </r>
    <r>
      <rPr>
        <sz val="6"/>
        <rFont val="Times New Roman"/>
        <family val="1"/>
      </rPr>
      <t xml:space="preserve">
</t>
    </r>
    <r>
      <rPr>
        <sz val="6"/>
        <rFont val="ＭＳ Ｐゴシック"/>
        <family val="3"/>
      </rPr>
      <t>（</t>
    </r>
    <r>
      <rPr>
        <sz val="6"/>
        <rFont val="Times New Roman"/>
        <family val="1"/>
      </rPr>
      <t>only dedicated Sim</t>
    </r>
    <r>
      <rPr>
        <sz val="6"/>
        <rFont val="ＭＳ Ｐゴシック"/>
        <family val="3"/>
      </rPr>
      <t>）</t>
    </r>
  </si>
  <si>
    <r>
      <t xml:space="preserve">Quantity
</t>
    </r>
    <r>
      <rPr>
        <sz val="6"/>
        <rFont val="Times New Roman"/>
        <family val="1"/>
      </rPr>
      <t>(How many)</t>
    </r>
  </si>
  <si>
    <t>Common 
Specification</t>
  </si>
  <si>
    <t xml:space="preserve">※This service is provided on a “best effort” basis. </t>
  </si>
  <si>
    <t>Items to bear in mind when using the Tokyo Big sight local 5G service</t>
  </si>
  <si>
    <r>
      <rPr>
        <sz val="14"/>
        <rFont val="ＭＳ Ｐ明朝"/>
        <family val="1"/>
      </rPr>
      <t>【</t>
    </r>
    <r>
      <rPr>
        <sz val="14"/>
        <rFont val="Times New Roman"/>
        <family val="1"/>
      </rPr>
      <t>Secondary Services</t>
    </r>
    <r>
      <rPr>
        <sz val="14"/>
        <rFont val="ＭＳ Ｐ明朝"/>
        <family val="1"/>
      </rPr>
      <t>】</t>
    </r>
  </si>
  <si>
    <t>Quantity
(How many)</t>
  </si>
  <si>
    <t>Total
 (tax included)</t>
  </si>
  <si>
    <t>1 to 4 PCs</t>
  </si>
  <si>
    <t>5 to 8 PCs</t>
  </si>
  <si>
    <t>9 to 16 PCs</t>
  </si>
  <si>
    <t>17 or more PCs</t>
  </si>
  <si>
    <t>When using a LAN cable over 5 meters</t>
  </si>
  <si>
    <t>, please consult the In-House Communication Line Services Desk.</t>
  </si>
  <si>
    <t>*Additional fees may arise if changes are made to the construction design.  For details</t>
  </si>
  <si>
    <t>Please attach a drawing showing the installation locations of lines, etc., in your booth (select one).</t>
  </si>
  <si>
    <t>Please check the usage of internet connection line.</t>
  </si>
  <si>
    <t>Communication channel</t>
  </si>
  <si>
    <r>
      <rPr>
        <sz val="10"/>
        <rFont val="ＭＳ Ｐゴシック"/>
        <family val="3"/>
      </rPr>
      <t>①</t>
    </r>
    <r>
      <rPr>
        <sz val="10"/>
        <rFont val="Times New Roman"/>
        <family val="1"/>
      </rPr>
      <t xml:space="preserve"> </t>
    </r>
    <r>
      <rPr>
        <sz val="10"/>
        <rFont val="Times New Roman"/>
        <family val="1"/>
      </rPr>
      <t>Service Coverage</t>
    </r>
    <r>
      <rPr>
        <sz val="10"/>
        <rFont val="ＭＳ Ｐゴシック"/>
        <family val="3"/>
      </rPr>
      <t xml:space="preserve">
　　Ⅰ. </t>
    </r>
    <r>
      <rPr>
        <sz val="10"/>
        <rFont val="Times New Roman"/>
        <family val="1"/>
      </rPr>
      <t>Local 5G Device service</t>
    </r>
    <r>
      <rPr>
        <sz val="10"/>
        <rFont val="ＭＳ Ｐゴシック"/>
        <family val="3"/>
      </rPr>
      <t xml:space="preserve">
　　</t>
    </r>
    <r>
      <rPr>
        <sz val="10"/>
        <rFont val="Times New Roman"/>
        <family val="1"/>
      </rPr>
      <t xml:space="preserve">The area of our service is installation of local 5G router and a LAN cable up to 5m.
</t>
    </r>
    <r>
      <rPr>
        <sz val="10"/>
        <rFont val="游ゴシック"/>
        <family val="3"/>
      </rPr>
      <t>　　</t>
    </r>
    <r>
      <rPr>
        <sz val="10"/>
        <rFont val="Times New Roman"/>
        <family val="1"/>
      </rPr>
      <t xml:space="preserve">It requires an electric power source (AC100V/per line) in the booth.
</t>
    </r>
    <r>
      <rPr>
        <sz val="10"/>
        <rFont val="游ゴシック"/>
        <family val="3"/>
      </rPr>
      <t>　　</t>
    </r>
    <r>
      <rPr>
        <sz val="10"/>
        <rFont val="Times New Roman"/>
        <family val="1"/>
      </rPr>
      <t xml:space="preserve">We do not provide any electric power source. 
</t>
    </r>
    <r>
      <rPr>
        <sz val="10"/>
        <rFont val="游ゴシック"/>
        <family val="3"/>
      </rPr>
      <t>　　</t>
    </r>
    <r>
      <rPr>
        <sz val="10"/>
        <rFont val="Times New Roman"/>
        <family val="1"/>
      </rPr>
      <t>Please do not remove the sim card from the provided router to use for another device.
        In case where users didn’t return our router by the day following the last day of the exhibition, we may charge 
        additional cost for the router you rent and other expenses that may incur.</t>
    </r>
    <r>
      <rPr>
        <sz val="10"/>
        <rFont val="ＭＳ Ｐゴシック"/>
        <family val="3"/>
      </rPr>
      <t xml:space="preserve">
　　Ⅱ, </t>
    </r>
    <r>
      <rPr>
        <sz val="10"/>
        <rFont val="Times New Roman"/>
        <family val="1"/>
      </rPr>
      <t>Sim service
        We only provide a sim card that is accessible to the network service.
        In case where users didn’t return our sim card by the day following the last day of the exhibition, we may charge 
        additional cost for the sim card you rent and other expenses that may incur.</t>
    </r>
    <r>
      <rPr>
        <sz val="10"/>
        <rFont val="ＭＳ Ｐゴシック"/>
        <family val="3"/>
      </rPr>
      <t xml:space="preserve">
②</t>
    </r>
    <r>
      <rPr>
        <sz val="10"/>
        <rFont val="Times New Roman"/>
        <family val="1"/>
      </rPr>
      <t xml:space="preserve"> </t>
    </r>
    <r>
      <rPr>
        <sz val="10"/>
        <rFont val="Times New Roman"/>
        <family val="1"/>
      </rPr>
      <t>Communication band
       This service is provided on a “best effort” basis. Tokyo Big Sight offers no guarantee with regard to communication
       speed or quality. Actual communication speed may vary depending on network use conditions, etc.</t>
    </r>
    <r>
      <rPr>
        <sz val="10"/>
        <rFont val="ＭＳ Ｐゴシック"/>
        <family val="3"/>
      </rPr>
      <t xml:space="preserve">
③</t>
    </r>
    <r>
      <rPr>
        <sz val="10"/>
        <rFont val="Times New Roman"/>
        <family val="1"/>
      </rPr>
      <t xml:space="preserve"> </t>
    </r>
    <r>
      <rPr>
        <sz val="10"/>
        <rFont val="Times New Roman"/>
        <family val="1"/>
      </rPr>
      <t>Communication service representatives install the dedicated router in the booth. Make sure to install a device whose
     base-station antenna is visible from the hall when installing it by users.</t>
    </r>
    <r>
      <rPr>
        <sz val="10"/>
        <rFont val="ＭＳ Ｐゴシック"/>
        <family val="3"/>
      </rPr>
      <t xml:space="preserve">
④</t>
    </r>
    <r>
      <rPr>
        <sz val="10"/>
        <rFont val="Times New Roman"/>
        <family val="1"/>
      </rPr>
      <t xml:space="preserve"> </t>
    </r>
    <r>
      <rPr>
        <sz val="10"/>
        <rFont val="Times New Roman"/>
        <family val="1"/>
      </rPr>
      <t>Local 5G networks are constantly monitored for unauthorized access by security systemns. When the security system detects an Internet access appears to be improper or illegal, the devices may be automatically disconnected from the Internet.</t>
    </r>
    <r>
      <rPr>
        <sz val="10"/>
        <rFont val="ＭＳ Ｐゴシック"/>
        <family val="3"/>
      </rPr>
      <t xml:space="preserve">
⑤</t>
    </r>
    <r>
      <rPr>
        <sz val="10"/>
        <rFont val="Times New Roman"/>
        <family val="1"/>
      </rPr>
      <t xml:space="preserve"> Please be aware that Tokyo Big Sight will not assume any responsibility for problems attributable to public communications providers when you are 
      engaged in external communications.</t>
    </r>
    <r>
      <rPr>
        <sz val="10"/>
        <rFont val="ＭＳ Ｐゴシック"/>
        <family val="3"/>
      </rPr>
      <t xml:space="preserve">
⑥</t>
    </r>
    <r>
      <rPr>
        <sz val="10"/>
        <rFont val="Times New Roman"/>
        <family val="1"/>
      </rPr>
      <t xml:space="preserve"> </t>
    </r>
    <r>
      <rPr>
        <sz val="10"/>
        <rFont val="Times New Roman"/>
        <family val="1"/>
      </rPr>
      <t>For a terminal-to-terminal communication connection and the permanent LAN connection, please contact us with tsushin@tokyo-bigsight.co.jp</t>
    </r>
    <r>
      <rPr>
        <sz val="10"/>
        <rFont val="ＭＳ Ｐゴシック"/>
        <family val="3"/>
      </rPr>
      <t xml:space="preserve">
⑦</t>
    </r>
    <r>
      <rPr>
        <sz val="10"/>
        <rFont val="Times New Roman"/>
        <family val="1"/>
      </rPr>
      <t xml:space="preserve"> </t>
    </r>
    <r>
      <rPr>
        <sz val="10"/>
        <rFont val="Times New Roman"/>
        <family val="1"/>
      </rPr>
      <t>The registration remains open during the exhibition but those who registered need to pay the entire fee to use our service irrespective of when they registered. Up-front payment is required to use the service in principle.</t>
    </r>
    <r>
      <rPr>
        <sz val="10"/>
        <rFont val="ＭＳ Ｐゴシック"/>
        <family val="3"/>
      </rPr>
      <t xml:space="preserve">
⑧</t>
    </r>
    <r>
      <rPr>
        <sz val="10"/>
        <rFont val="Times New Roman"/>
        <family val="1"/>
      </rPr>
      <t>At the time of lending the routers,  if the matters outlined above meet with your approval, please sign below and present identification.</t>
    </r>
  </si>
  <si>
    <t xml:space="preserve">Local5G connection speed:  </t>
  </si>
  <si>
    <t xml:space="preserve"> Upstream speed : more than100Mbps</t>
  </si>
  <si>
    <t>Downstream speed :  more than 200Mbps</t>
  </si>
  <si>
    <t>In addition, please refer to the following matters that require attention.</t>
  </si>
  <si>
    <t>Application Form</t>
  </si>
  <si>
    <t>Important points</t>
  </si>
  <si>
    <t xml:space="preserve">　1. Please carefully read each item of the Service Contents when filling out this form.  </t>
  </si>
  <si>
    <t>　　　If you have any questions regarding these contents, please contact the office below.</t>
  </si>
  <si>
    <t xml:space="preserve">  In-House Communication Line Services Desk,</t>
  </si>
  <si>
    <t>Tokyo Big Sight</t>
  </si>
  <si>
    <t>FAX:  +81-3-5530-1106</t>
  </si>
  <si>
    <r>
      <t xml:space="preserve">　2. Please submit your application at least </t>
    </r>
    <r>
      <rPr>
        <b/>
        <sz val="10"/>
        <color indexed="10"/>
        <rFont val="ＭＳ Ｐ明朝"/>
        <family val="1"/>
      </rPr>
      <t>4 weeks</t>
    </r>
    <r>
      <rPr>
        <sz val="10"/>
        <rFont val="ＭＳ Ｐ明朝"/>
        <family val="1"/>
      </rPr>
      <t xml:space="preserve"> prior to the beginning of installation.  Delay in submitting your application may make it </t>
    </r>
  </si>
  <si>
    <t xml:space="preserve">　　impossible to prepare communications lines or equipment.  Please fill in the all of the required items on the form.  Incomplete forms will </t>
  </si>
  <si>
    <t>　　not be accepted.  Please apply using the designated format for each type of line desired.</t>
  </si>
  <si>
    <t xml:space="preserve">　3. If, as the event organizer, you will provide information in “exhibitor’s manuals” and other documents using your own format, please do so </t>
  </si>
  <si>
    <t xml:space="preserve">　　after confirming the content (fees, schedules, etc.) of these documents beforehand with the office mentioned above.  Tokyo Big Sight will </t>
  </si>
  <si>
    <t>　　not accept any responsibility for printed content that has not been confirmed.</t>
  </si>
  <si>
    <t xml:space="preserve">　4. When submitting your application, please be sure to attach the installation locations of all lines (i.e., clearly indicate line outlets, location </t>
  </si>
  <si>
    <t xml:space="preserve">　　of terminal devices, etc., on a booth floor plan).  If such details are still undetermined when you submit your application, please send them </t>
  </si>
  <si>
    <t xml:space="preserve">　　by separate fax at least one week prior to installation.  Please understand that construction cannot begin unless you submit drawings.  </t>
  </si>
  <si>
    <t xml:space="preserve">　　Furthermore, there are instances where major changes to installation locations cannot be made after the completion of wiring and </t>
  </si>
  <si>
    <t>　　construction.</t>
  </si>
  <si>
    <t>Send to: In-House Communication Line Services Desk</t>
  </si>
  <si>
    <t>E-mail:tsushin@tokyo-bigsight.co.jp</t>
  </si>
  <si>
    <t>Fax: +81-3-5530-1106</t>
  </si>
  <si>
    <t>Date of provisional application</t>
  </si>
  <si>
    <t>to</t>
  </si>
  <si>
    <t>1. Applicant</t>
  </si>
  <si>
    <r>
      <rPr>
        <sz val="9"/>
        <rFont val="ＭＳ Ｐ明朝"/>
        <family val="1"/>
      </rPr>
      <t>◆</t>
    </r>
    <r>
      <rPr>
        <sz val="9"/>
        <rFont val="Times New Roman"/>
        <family val="1"/>
      </rPr>
      <t>Company name</t>
    </r>
  </si>
  <si>
    <r>
      <rPr>
        <sz val="9"/>
        <rFont val="Segoe UI Symbol"/>
        <family val="2"/>
      </rPr>
      <t>◆</t>
    </r>
    <r>
      <rPr>
        <sz val="9"/>
        <rFont val="Times New Roman"/>
        <family val="1"/>
      </rPr>
      <t>Address</t>
    </r>
  </si>
  <si>
    <r>
      <rPr>
        <sz val="9"/>
        <rFont val="Segoe UI Symbol"/>
        <family val="2"/>
      </rPr>
      <t>◆</t>
    </r>
    <r>
      <rPr>
        <sz val="9"/>
        <rFont val="Times New Roman"/>
        <family val="1"/>
      </rPr>
      <t xml:space="preserve">Affiliation </t>
    </r>
  </si>
  <si>
    <r>
      <rPr>
        <sz val="9"/>
        <rFont val="Segoe UI Symbol"/>
        <family val="2"/>
      </rPr>
      <t>◆</t>
    </r>
    <r>
      <rPr>
        <sz val="9"/>
        <rFont val="Times New Roman"/>
        <family val="1"/>
      </rPr>
      <t>TEL</t>
    </r>
  </si>
  <si>
    <r>
      <rPr>
        <sz val="9"/>
        <rFont val="Segoe UI Symbol"/>
        <family val="2"/>
      </rPr>
      <t>◆</t>
    </r>
    <r>
      <rPr>
        <sz val="9"/>
        <rFont val="Times New Roman"/>
        <family val="1"/>
      </rPr>
      <t>Name of the person in charge</t>
    </r>
  </si>
  <si>
    <r>
      <rPr>
        <sz val="9"/>
        <rFont val="Segoe UI Symbol"/>
        <family val="2"/>
      </rPr>
      <t>◆</t>
    </r>
    <r>
      <rPr>
        <sz val="9"/>
        <rFont val="Times New Roman"/>
        <family val="1"/>
      </rPr>
      <t>FAX</t>
    </r>
    <r>
      <rPr>
        <sz val="9"/>
        <rFont val="ＭＳ Ｐ明朝"/>
        <family val="1"/>
      </rPr>
      <t>　</t>
    </r>
  </si>
  <si>
    <r>
      <rPr>
        <sz val="9"/>
        <rFont val="ＭＳ Ｐ明朝"/>
        <family val="1"/>
      </rPr>
      <t>◆</t>
    </r>
    <r>
      <rPr>
        <sz val="9"/>
        <rFont val="Times New Roman"/>
        <family val="1"/>
      </rPr>
      <t>Name of  an Exhibition hall</t>
    </r>
  </si>
  <si>
    <r>
      <rPr>
        <sz val="9"/>
        <rFont val="ＭＳ Ｐ明朝"/>
        <family val="1"/>
      </rPr>
      <t>◆</t>
    </r>
    <r>
      <rPr>
        <sz val="9"/>
        <rFont val="Times New Roman"/>
        <family val="1"/>
      </rPr>
      <t>Booth number</t>
    </r>
  </si>
  <si>
    <t>2. Billing information (please fill in after indicated one of the two options below)</t>
  </si>
  <si>
    <r>
      <rPr>
        <sz val="9"/>
        <rFont val="Segoe UI Symbol"/>
        <family val="2"/>
      </rPr>
      <t>◆</t>
    </r>
    <r>
      <rPr>
        <sz val="9"/>
        <rFont val="Times New Roman"/>
        <family val="1"/>
      </rPr>
      <t>Affiliation</t>
    </r>
  </si>
  <si>
    <r>
      <rPr>
        <sz val="9"/>
        <rFont val="Segoe UI Symbol"/>
        <family val="2"/>
      </rPr>
      <t>◆</t>
    </r>
    <r>
      <rPr>
        <sz val="9"/>
        <rFont val="Times New Roman"/>
        <family val="1"/>
      </rPr>
      <t>Billing address</t>
    </r>
  </si>
  <si>
    <r>
      <rPr>
        <sz val="9"/>
        <rFont val="Segoe UI Symbol"/>
        <family val="2"/>
      </rPr>
      <t>◆</t>
    </r>
    <r>
      <rPr>
        <sz val="9"/>
        <rFont val="Times New Roman"/>
        <family val="1"/>
      </rPr>
      <t>Billing name</t>
    </r>
  </si>
  <si>
    <r>
      <rPr>
        <sz val="9"/>
        <rFont val="Segoe UI Symbol"/>
        <family val="2"/>
      </rPr>
      <t>◆</t>
    </r>
    <r>
      <rPr>
        <sz val="9"/>
        <rFont val="Times New Roman"/>
        <family val="1"/>
      </rPr>
      <t>E-Mail</t>
    </r>
  </si>
  <si>
    <r>
      <rPr>
        <sz val="9"/>
        <rFont val="Segoe UI Symbol"/>
        <family val="2"/>
      </rPr>
      <t>◆</t>
    </r>
    <r>
      <rPr>
        <sz val="9"/>
        <rFont val="Times New Roman"/>
        <family val="1"/>
      </rPr>
      <t>FAX</t>
    </r>
    <r>
      <rPr>
        <sz val="9"/>
        <rFont val="游ゴシック"/>
        <family val="3"/>
      </rPr>
      <t>　</t>
    </r>
  </si>
  <si>
    <r>
      <t xml:space="preserve">Tokyo Big Sight Inc. has entrusted Big Sight Services Corporation with the communication line services. </t>
    </r>
    <r>
      <rPr>
        <b/>
        <u val="single"/>
        <sz val="9"/>
        <rFont val="Times New Roman"/>
        <family val="1"/>
      </rPr>
      <t>Big Sight Services Corporation will issue you the invoice for communicaitons line.</t>
    </r>
  </si>
  <si>
    <t>[When applying for an analog line]</t>
  </si>
  <si>
    <t>Telephone</t>
  </si>
  <si>
    <t>Analog line</t>
  </si>
  <si>
    <t>(required)</t>
  </si>
  <si>
    <t>(direct line)</t>
  </si>
  <si>
    <t>*Please check below if you require NTT service</t>
  </si>
  <si>
    <t>(not required)</t>
  </si>
  <si>
    <r>
      <t>Other</t>
    </r>
    <r>
      <rPr>
        <sz val="9"/>
        <rFont val="ＭＳ Ｐ明朝"/>
        <family val="1"/>
      </rPr>
      <t>（</t>
    </r>
  </si>
  <si>
    <t xml:space="preserve">Lifting of restrictions on outgoing calls in exhibition hall rooms and meeting rooms; addition of dial-in number </t>
  </si>
  <si>
    <t>[When applying for an INS64 line]</t>
  </si>
  <si>
    <r>
      <rPr>
        <sz val="11"/>
        <rFont val="ＭＳ Ｐ明朝"/>
        <family val="1"/>
      </rPr>
      <t>※</t>
    </r>
    <r>
      <rPr>
        <sz val="11"/>
        <rFont val="Times New Roman"/>
        <family val="1"/>
      </rPr>
      <t>This service is NOT available in the Aomi Exhibition Hall.</t>
    </r>
  </si>
  <si>
    <t>Includes communications and calling charges up to  JPY16,500.  Additional communications and calling charges will be billed separately at a later date.  No refunds will be made if actual charges fall below  JPY16,500.</t>
  </si>
  <si>
    <t>Date of provisional application</t>
  </si>
  <si>
    <r>
      <rPr>
        <sz val="9"/>
        <rFont val="Segoe UI Symbol"/>
        <family val="2"/>
      </rPr>
      <t>◆</t>
    </r>
    <r>
      <rPr>
        <sz val="9"/>
        <rFont val="Times New Roman"/>
        <family val="1"/>
      </rPr>
      <t>Company name</t>
    </r>
  </si>
  <si>
    <r>
      <rPr>
        <sz val="9"/>
        <rFont val="Segoe UI Symbol"/>
        <family val="2"/>
      </rPr>
      <t>◆</t>
    </r>
    <r>
      <rPr>
        <sz val="9"/>
        <rFont val="Times New Roman"/>
        <family val="1"/>
      </rPr>
      <t>FAX</t>
    </r>
  </si>
  <si>
    <r>
      <rPr>
        <sz val="9"/>
        <rFont val="Segoe UI Symbol"/>
        <family val="2"/>
      </rPr>
      <t>◆</t>
    </r>
    <r>
      <rPr>
        <sz val="9"/>
        <rFont val="Times New Roman"/>
        <family val="1"/>
      </rPr>
      <t>Name of  an Exhibition hall</t>
    </r>
  </si>
  <si>
    <t>In accordance with the information provided in this form, I hereby apply (provisionally) to Tokyo Big Sight, Inc., for a communications line(s).</t>
  </si>
  <si>
    <t>[When applying for Shared internet connection or High-speed optical communications service]</t>
  </si>
  <si>
    <t>Shared internet
connection</t>
  </si>
  <si>
    <t xml:space="preserve"> 10 Mbps max</t>
  </si>
  <si>
    <r>
      <t xml:space="preserve">This service delivers </t>
    </r>
    <r>
      <rPr>
        <u val="single"/>
        <sz val="10"/>
        <rFont val="Times New Roman"/>
        <family val="1"/>
      </rPr>
      <t>one</t>
    </r>
    <r>
      <rPr>
        <sz val="10"/>
        <rFont val="Times New Roman"/>
        <family val="1"/>
      </rPr>
      <t xml:space="preserve"> dedicated router (4 LAN ports) to your booth.</t>
    </r>
  </si>
  <si>
    <t xml:space="preserve"> 100 Mbps max</t>
  </si>
  <si>
    <t>High-speed optical connection</t>
  </si>
  <si>
    <t>Type A</t>
  </si>
  <si>
    <t>* Do you need a router installed in your booth ?</t>
  </si>
  <si>
    <t>(10 Mbps max)</t>
  </si>
  <si>
    <t xml:space="preserve">* Do you need an ID and a Password provided </t>
  </si>
  <si>
    <t>Type B</t>
  </si>
  <si>
    <t xml:space="preserve">   by an Internet Service Provider ?</t>
  </si>
  <si>
    <t>(100 Mbps max)</t>
  </si>
  <si>
    <t xml:space="preserve">* How many devices will you connect ?  </t>
  </si>
  <si>
    <t>sets</t>
  </si>
  <si>
    <t>Additional option menu</t>
  </si>
  <si>
    <t>Fixed IP address x 1</t>
  </si>
  <si>
    <t>*For High-speed optical connection</t>
  </si>
  <si>
    <t>Fixed IP address x 8</t>
  </si>
  <si>
    <t>*Necessary in special cases (installation of an open server to the Internet, etc.)</t>
  </si>
  <si>
    <t>[Important points]</t>
  </si>
  <si>
    <t>a.When using a user-specified provider (i.e., a provider other than that supplied by Tokyo Big Sight)</t>
  </si>
  <si>
    <t>b. When using a line other than B FLETS</t>
  </si>
  <si>
    <t>c. When using an exclusive line</t>
  </si>
  <si>
    <r>
      <rPr>
        <sz val="12"/>
        <rFont val="ＭＳ Ｐ明朝"/>
        <family val="1"/>
      </rPr>
      <t>【</t>
    </r>
    <r>
      <rPr>
        <sz val="12"/>
        <rFont val="Times New Roman"/>
        <family val="1"/>
      </rPr>
      <t>Secondary Services</t>
    </r>
    <r>
      <rPr>
        <sz val="12"/>
        <rFont val="ＭＳ Ｐ明朝"/>
        <family val="1"/>
      </rPr>
      <t>】</t>
    </r>
    <r>
      <rPr>
        <sz val="12"/>
        <rFont val="Times New Roman"/>
        <family val="1"/>
      </rPr>
      <t xml:space="preserve"> </t>
    </r>
  </si>
  <si>
    <t>*Additional fees may arise if changes are made to the construction design.  For details, please consult the In-House Communication Line Services Desk.</t>
  </si>
  <si>
    <t>(Provisional) application form for communications line (1 of 3): For telephone line</t>
  </si>
  <si>
    <t>(Provisional) application form for communications line (2 of 3): For computer communications line</t>
  </si>
  <si>
    <t>(Provisional) application form for communications line (3 of 3): For LOCAL 5G SERVICE</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</si>
</sst>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quot;(&quot;#,###&quot;)&quot;"/>
    <numFmt numFmtId="179" formatCode="0_ "/>
    <numFmt numFmtId="180" formatCode="0_ ;[Red]\-0\ "/>
    <numFmt numFmtId="181" formatCode="&quot;¥&quot;#,##0_);\(&quot;¥&quot;#,##0\)"/>
    <numFmt numFmtId="182" formatCode="&quot;¥&quot;#,##0_);[Red]\(&quot;¥&quot;#,##0\)"/>
  </numFmts>
  <fonts count="98">
    <font>
      <sz val="11"/>
      <name val="ＭＳ Ｐゴシック"/>
      <family val="3"/>
    </font>
    <font>
      <sz val="11"/>
      <color indexed="8"/>
      <name val="游ゴシック"/>
      <family val="3"/>
    </font>
    <font>
      <sz val="6"/>
      <name val="ＭＳ Ｐゴシック"/>
      <family val="3"/>
    </font>
    <font>
      <u val="single"/>
      <sz val="9.35"/>
      <color indexed="12"/>
      <name val="ＭＳ Ｐゴシック"/>
      <family val="3"/>
    </font>
    <font>
      <sz val="11"/>
      <color indexed="12"/>
      <name val="ＭＳ Ｐゴシック"/>
      <family val="3"/>
    </font>
    <font>
      <sz val="10"/>
      <name val="ＭＳ Ｐ明朝"/>
      <family val="1"/>
    </font>
    <font>
      <b/>
      <sz val="12"/>
      <name val="ＭＳ Ｐ明朝"/>
      <family val="1"/>
    </font>
    <font>
      <sz val="14"/>
      <name val="ＭＳ Ｐ明朝"/>
      <family val="1"/>
    </font>
    <font>
      <b/>
      <sz val="12"/>
      <name val="ＭＳ Ｐゴシック"/>
      <family val="3"/>
    </font>
    <font>
      <sz val="9"/>
      <name val="ＭＳ Ｐ明朝"/>
      <family val="1"/>
    </font>
    <font>
      <sz val="8"/>
      <name val="ＭＳ Ｐ明朝"/>
      <family val="1"/>
    </font>
    <font>
      <b/>
      <sz val="10"/>
      <name val="ＭＳ Ｐ明朝"/>
      <family val="1"/>
    </font>
    <font>
      <sz val="11"/>
      <name val="ＭＳ Ｐ明朝"/>
      <family val="1"/>
    </font>
    <font>
      <sz val="10"/>
      <name val="ＭＳ Ｐゴシック"/>
      <family val="3"/>
    </font>
    <font>
      <sz val="12"/>
      <name val="ＭＳ Ｐ明朝"/>
      <family val="1"/>
    </font>
    <font>
      <b/>
      <sz val="11"/>
      <name val="ＭＳ Ｐ明朝"/>
      <family val="1"/>
    </font>
    <font>
      <sz val="9"/>
      <color indexed="8"/>
      <name val="MS UI Gothic"/>
      <family val="3"/>
    </font>
    <font>
      <sz val="20"/>
      <name val="HGｺﾞｼｯｸE"/>
      <family val="3"/>
    </font>
    <font>
      <b/>
      <sz val="14"/>
      <color indexed="10"/>
      <name val="ＭＳ Ｐ明朝"/>
      <family val="1"/>
    </font>
    <font>
      <sz val="11"/>
      <color indexed="10"/>
      <name val="ＭＳ Ｐゴシック"/>
      <family val="3"/>
    </font>
    <font>
      <b/>
      <sz val="11"/>
      <color indexed="10"/>
      <name val="ＭＳ Ｐ明朝"/>
      <family val="1"/>
    </font>
    <font>
      <b/>
      <sz val="14"/>
      <name val="ＭＳ Ｐ明朝"/>
      <family val="1"/>
    </font>
    <font>
      <sz val="14"/>
      <color indexed="10"/>
      <name val="ＭＳ Ｐゴシック"/>
      <family val="3"/>
    </font>
    <font>
      <sz val="12"/>
      <name val="ＭＳ Ｐゴシック"/>
      <family val="3"/>
    </font>
    <font>
      <b/>
      <sz val="12"/>
      <color indexed="10"/>
      <name val="ＭＳ Ｐ明朝"/>
      <family val="1"/>
    </font>
    <font>
      <sz val="14"/>
      <name val="Times New Roman"/>
      <family val="1"/>
    </font>
    <font>
      <sz val="11"/>
      <name val="Times New Roman"/>
      <family val="1"/>
    </font>
    <font>
      <b/>
      <sz val="18"/>
      <name val="Times New Roman"/>
      <family val="1"/>
    </font>
    <font>
      <sz val="10"/>
      <name val="Times New Roman"/>
      <family val="1"/>
    </font>
    <font>
      <sz val="11"/>
      <color indexed="8"/>
      <name val="Times New Roman"/>
      <family val="1"/>
    </font>
    <font>
      <sz val="9"/>
      <name val="Times New Roman"/>
      <family val="1"/>
    </font>
    <font>
      <sz val="8"/>
      <name val="Times New Roman"/>
      <family val="1"/>
    </font>
    <font>
      <b/>
      <sz val="12"/>
      <name val="Times New Roman"/>
      <family val="1"/>
    </font>
    <font>
      <sz val="12"/>
      <name val="Times New Roman"/>
      <family val="1"/>
    </font>
    <font>
      <sz val="13"/>
      <name val="Times New Roman"/>
      <family val="1"/>
    </font>
    <font>
      <sz val="7"/>
      <name val="Times New Roman"/>
      <family val="1"/>
    </font>
    <font>
      <b/>
      <sz val="11"/>
      <name val="Times New Roman"/>
      <family val="1"/>
    </font>
    <font>
      <u val="single"/>
      <sz val="11"/>
      <color indexed="12"/>
      <name val="ＭＳ Ｐゴシック"/>
      <family val="3"/>
    </font>
    <font>
      <b/>
      <sz val="14"/>
      <name val="Times New Roman"/>
      <family val="1"/>
    </font>
    <font>
      <sz val="11"/>
      <name val="游ゴシック"/>
      <family val="3"/>
    </font>
    <font>
      <sz val="10"/>
      <name val="Segoe UI Symbol"/>
      <family val="2"/>
    </font>
    <font>
      <sz val="9"/>
      <name val="Segoe UI Symbol"/>
      <family val="2"/>
    </font>
    <font>
      <sz val="11"/>
      <color indexed="8"/>
      <name val="Segoe UI Symbol"/>
      <family val="2"/>
    </font>
    <font>
      <sz val="6"/>
      <name val="Times New Roman"/>
      <family val="1"/>
    </font>
    <font>
      <sz val="6"/>
      <name val="ＭＳ Ｐ明朝"/>
      <family val="1"/>
    </font>
    <font>
      <b/>
      <sz val="6"/>
      <name val="Times New Roman"/>
      <family val="1"/>
    </font>
    <font>
      <sz val="10"/>
      <name val="游ゴシック"/>
      <family val="3"/>
    </font>
    <font>
      <b/>
      <sz val="10"/>
      <color indexed="10"/>
      <name val="Times New Roman"/>
      <family val="1"/>
    </font>
    <font>
      <b/>
      <sz val="10"/>
      <name val="Times New Roman"/>
      <family val="1"/>
    </font>
    <font>
      <sz val="12"/>
      <color indexed="10"/>
      <name val="ＭＳ Ｐゴシック"/>
      <family val="3"/>
    </font>
    <font>
      <b/>
      <sz val="8"/>
      <color indexed="10"/>
      <name val="ＭＳ Ｐ明朝"/>
      <family val="1"/>
    </font>
    <font>
      <sz val="8"/>
      <color indexed="10"/>
      <name val="ＭＳ Ｐゴシック"/>
      <family val="3"/>
    </font>
    <font>
      <sz val="8"/>
      <name val="ＭＳ Ｐゴシック"/>
      <family val="3"/>
    </font>
    <font>
      <b/>
      <sz val="10"/>
      <color indexed="10"/>
      <name val="ＭＳ Ｐ明朝"/>
      <family val="1"/>
    </font>
    <font>
      <sz val="10.5"/>
      <name val="Times New Roman"/>
      <family val="1"/>
    </font>
    <font>
      <sz val="9"/>
      <name val="游ゴシック"/>
      <family val="3"/>
    </font>
    <font>
      <b/>
      <sz val="9"/>
      <name val="Times New Roman"/>
      <family val="1"/>
    </font>
    <font>
      <sz val="10"/>
      <color indexed="10"/>
      <name val="Times New Roman"/>
      <family val="1"/>
    </font>
    <font>
      <b/>
      <u val="single"/>
      <sz val="9"/>
      <name val="Times New Roman"/>
      <family val="1"/>
    </font>
    <font>
      <u val="single"/>
      <sz val="10"/>
      <name val="Times New Roman"/>
      <family val="1"/>
    </font>
    <font>
      <u val="single"/>
      <sz val="11"/>
      <color indexed="25"/>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Times New Roman"/>
      <family val="1"/>
    </font>
    <font>
      <b/>
      <sz val="12"/>
      <color rgb="FFFF0000"/>
      <name val="ＭＳ Ｐ明朝"/>
      <family val="1"/>
    </font>
    <font>
      <sz val="11"/>
      <color theme="1"/>
      <name val="游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7"/>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style="thin"/>
      <bottom style="medium"/>
    </border>
    <border>
      <left/>
      <right/>
      <top style="thin"/>
      <bottom style="medium"/>
    </border>
    <border>
      <left style="thin"/>
      <right/>
      <top style="double"/>
      <bottom/>
    </border>
    <border>
      <left style="thin"/>
      <right/>
      <top/>
      <bottom style="thin"/>
    </border>
    <border>
      <left style="thin"/>
      <right/>
      <top style="thin"/>
      <bottom/>
    </border>
    <border>
      <left/>
      <right/>
      <top style="thin"/>
      <bottom/>
    </border>
    <border>
      <left/>
      <right style="thin"/>
      <top style="thin"/>
      <bottom/>
    </border>
    <border>
      <left/>
      <right/>
      <top/>
      <bottom style="thin"/>
    </border>
    <border>
      <left/>
      <right style="thin"/>
      <top/>
      <bottom style="thin"/>
    </border>
    <border>
      <left style="medium"/>
      <right style="thin"/>
      <top style="thin"/>
      <bottom style="double"/>
    </border>
    <border>
      <left style="medium"/>
      <right style="medium"/>
      <top style="medium"/>
      <bottom style="double"/>
    </border>
    <border>
      <left/>
      <right/>
      <top style="thin"/>
      <bottom style="thin"/>
    </border>
    <border>
      <left style="thin"/>
      <right style="thin"/>
      <top style="double"/>
      <bottom/>
    </border>
    <border>
      <left/>
      <right style="thin"/>
      <top style="double"/>
      <bottom/>
    </border>
    <border>
      <left style="thin"/>
      <right style="thin"/>
      <top/>
      <bottom/>
    </border>
    <border>
      <left style="thin"/>
      <right/>
      <top/>
      <bottom/>
    </border>
    <border>
      <left style="thin"/>
      <right style="thin"/>
      <top/>
      <bottom style="thin"/>
    </border>
    <border>
      <left style="thin"/>
      <right style="thin"/>
      <top style="thin"/>
      <bottom/>
    </border>
    <border>
      <left style="medium">
        <color indexed="63"/>
      </left>
      <right style="medium">
        <color indexed="63"/>
      </right>
      <top style="medium">
        <color indexed="63"/>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thin"/>
      <right/>
      <top style="medium"/>
      <bottom style="thin"/>
    </border>
    <border>
      <left/>
      <right style="medium"/>
      <top style="medium"/>
      <bottom style="thin"/>
    </border>
    <border>
      <left style="medium"/>
      <right/>
      <top style="thin"/>
      <bottom style="medium"/>
    </border>
    <border>
      <left/>
      <right style="medium"/>
      <top style="thin"/>
      <bottom style="medium"/>
    </border>
    <border>
      <left/>
      <right style="medium"/>
      <top style="thin"/>
      <bottom/>
    </border>
    <border>
      <left style="medium"/>
      <right style="medium"/>
      <top style="thin"/>
      <bottom/>
    </border>
    <border>
      <left style="medium"/>
      <right style="medium"/>
      <top/>
      <bottom/>
    </border>
    <border>
      <left style="medium"/>
      <right style="thin"/>
      <top style="thin"/>
      <bottom/>
    </border>
    <border>
      <left style="medium"/>
      <right style="thin"/>
      <top/>
      <bottom style="thin"/>
    </border>
    <border>
      <left/>
      <right style="medium"/>
      <top/>
      <bottom style="thin"/>
    </border>
    <border>
      <left/>
      <right style="medium"/>
      <top style="double"/>
      <bottom/>
    </border>
    <border>
      <left style="medium"/>
      <right style="medium"/>
      <top style="double"/>
      <bottom/>
    </border>
    <border>
      <left style="medium"/>
      <right style="medium"/>
      <top/>
      <bottom style="thin"/>
    </border>
    <border>
      <left style="medium"/>
      <right style="thin"/>
      <top style="double"/>
      <bottom/>
    </border>
    <border>
      <left/>
      <right/>
      <top style="double"/>
      <bottom/>
    </border>
    <border>
      <left style="medium"/>
      <right style="medium"/>
      <top/>
      <bottom style="medium"/>
    </border>
    <border>
      <left style="medium"/>
      <right style="thin"/>
      <top/>
      <bottom/>
    </border>
    <border>
      <left style="thin"/>
      <right/>
      <top style="thin"/>
      <bottom style="double"/>
    </border>
    <border>
      <left/>
      <right/>
      <top style="thin"/>
      <bottom style="double"/>
    </border>
    <border>
      <left/>
      <right style="thin"/>
      <top style="thin"/>
      <bottom style="double"/>
    </border>
    <border>
      <left/>
      <right style="medium"/>
      <top style="thin"/>
      <bottom style="double"/>
    </border>
    <border>
      <left/>
      <right style="medium">
        <color indexed="63"/>
      </right>
      <top/>
      <bottom style="thin"/>
    </border>
    <border>
      <left/>
      <right style="thin"/>
      <top style="medium"/>
      <bottom style="thin"/>
    </border>
    <border>
      <left/>
      <right style="thin"/>
      <top/>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82" fillId="0" borderId="3" applyNumberFormat="0" applyFill="0" applyAlignment="0" applyProtection="0"/>
    <xf numFmtId="0" fontId="83" fillId="29" borderId="0" applyNumberFormat="0" applyBorder="0" applyAlignment="0" applyProtection="0"/>
    <xf numFmtId="0" fontId="84" fillId="30" borderId="4" applyNumberFormat="0" applyAlignment="0" applyProtection="0"/>
    <xf numFmtId="0" fontId="8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0" borderId="9" applyNumberFormat="0" applyAlignment="0" applyProtection="0"/>
    <xf numFmtId="0" fontId="9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2" fillId="31" borderId="4" applyNumberFormat="0" applyAlignment="0" applyProtection="0"/>
    <xf numFmtId="0" fontId="93" fillId="0" borderId="0" applyNumberFormat="0" applyFill="0" applyBorder="0" applyAlignment="0" applyProtection="0"/>
    <xf numFmtId="0" fontId="94" fillId="32" borderId="0" applyNumberFormat="0" applyBorder="0" applyAlignment="0" applyProtection="0"/>
  </cellStyleXfs>
  <cellXfs count="418">
    <xf numFmtId="0" fontId="0" fillId="0" borderId="0" xfId="0" applyAlignment="1">
      <alignment/>
    </xf>
    <xf numFmtId="0" fontId="4" fillId="0" borderId="0" xfId="43" applyFont="1" applyAlignment="1" applyProtection="1">
      <alignment vertical="center"/>
      <protection/>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Alignment="1">
      <alignment horizontal="left" vertical="center"/>
    </xf>
    <xf numFmtId="0" fontId="0" fillId="0" borderId="10" xfId="0" applyBorder="1" applyAlignment="1">
      <alignment/>
    </xf>
    <xf numFmtId="0" fontId="5" fillId="0" borderId="0" xfId="0" applyFont="1" applyAlignment="1" applyProtection="1">
      <alignment horizontal="left" vertical="center"/>
      <protection locked="0"/>
    </xf>
    <xf numFmtId="0" fontId="5" fillId="0" borderId="0" xfId="0" applyFont="1" applyAlignment="1" applyProtection="1">
      <alignment vertical="center"/>
      <protection locked="0"/>
    </xf>
    <xf numFmtId="0" fontId="19" fillId="0" borderId="0" xfId="0" applyFont="1" applyAlignment="1">
      <alignment vertical="center"/>
    </xf>
    <xf numFmtId="0" fontId="20" fillId="0" borderId="0" xfId="0" applyFont="1" applyAlignment="1">
      <alignment vertical="center"/>
    </xf>
    <xf numFmtId="0" fontId="15" fillId="0" borderId="0" xfId="0" applyFont="1" applyAlignment="1">
      <alignment vertical="center"/>
    </xf>
    <xf numFmtId="0" fontId="11" fillId="0" borderId="0" xfId="0" applyFont="1" applyAlignment="1">
      <alignment horizontal="left" vertical="center"/>
    </xf>
    <xf numFmtId="0" fontId="26" fillId="0" borderId="0" xfId="0" applyFont="1" applyAlignment="1">
      <alignment horizontal="right" vertical="center" shrinkToFit="1"/>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95" fillId="2" borderId="0" xfId="15" applyFont="1" applyAlignment="1" applyProtection="1">
      <alignment vertical="center" shrinkToFit="1"/>
      <protection locked="0"/>
    </xf>
    <xf numFmtId="0" fontId="25" fillId="0" borderId="11" xfId="0" applyFont="1" applyBorder="1" applyAlignment="1">
      <alignment horizontal="left" vertical="center"/>
    </xf>
    <xf numFmtId="0" fontId="25" fillId="0" borderId="12" xfId="0" applyFont="1" applyBorder="1" applyAlignment="1">
      <alignment horizontal="left" vertical="center"/>
    </xf>
    <xf numFmtId="0" fontId="25" fillId="0" borderId="12" xfId="0" applyFont="1" applyBorder="1" applyAlignment="1">
      <alignment horizontal="center" vertical="center"/>
    </xf>
    <xf numFmtId="0" fontId="25" fillId="0" borderId="0" xfId="0" applyFont="1" applyAlignment="1">
      <alignment vertical="center"/>
    </xf>
    <xf numFmtId="0" fontId="26" fillId="0" borderId="0" xfId="0" applyFont="1" applyAlignment="1" applyProtection="1">
      <alignment vertical="center"/>
      <protection locked="0"/>
    </xf>
    <xf numFmtId="0" fontId="28" fillId="0" borderId="0" xfId="0" applyFont="1" applyAlignment="1">
      <alignment/>
    </xf>
    <xf numFmtId="176" fontId="26" fillId="0" borderId="13" xfId="0" applyNumberFormat="1" applyFont="1" applyBorder="1" applyAlignment="1">
      <alignment horizontal="right" wrapText="1"/>
    </xf>
    <xf numFmtId="178" fontId="30" fillId="0" borderId="14" xfId="0" applyNumberFormat="1" applyFont="1" applyBorder="1" applyAlignment="1">
      <alignment horizontal="right" vertical="top" wrapText="1"/>
    </xf>
    <xf numFmtId="177" fontId="26" fillId="0" borderId="15" xfId="0" applyNumberFormat="1" applyFont="1" applyBorder="1" applyAlignment="1">
      <alignment horizontal="right" wrapText="1"/>
    </xf>
    <xf numFmtId="0" fontId="28" fillId="0" borderId="0" xfId="0" applyFont="1" applyAlignment="1">
      <alignment horizontal="left" vertical="center"/>
    </xf>
    <xf numFmtId="0" fontId="28" fillId="0" borderId="0" xfId="0" applyFont="1" applyAlignment="1">
      <alignment horizontal="right" vertical="center"/>
    </xf>
    <xf numFmtId="0" fontId="33" fillId="0" borderId="0" xfId="0" applyFont="1" applyAlignment="1">
      <alignment horizontal="center" vertical="center"/>
    </xf>
    <xf numFmtId="179" fontId="28" fillId="0" borderId="0" xfId="0" applyNumberFormat="1" applyFont="1" applyAlignment="1">
      <alignment vertical="center"/>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0" xfId="0" applyFont="1" applyAlignment="1">
      <alignment vertical="center" wrapText="1"/>
    </xf>
    <xf numFmtId="0" fontId="28" fillId="0" borderId="10" xfId="0" applyFont="1" applyBorder="1" applyAlignment="1">
      <alignment vertical="center" wrapText="1"/>
    </xf>
    <xf numFmtId="0" fontId="28" fillId="0" borderId="18" xfId="0" applyFont="1" applyBorder="1" applyAlignment="1">
      <alignment vertical="center"/>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Alignment="1">
      <alignment horizontal="center" vertical="center"/>
    </xf>
    <xf numFmtId="0" fontId="28" fillId="0" borderId="0" xfId="0" applyFont="1" applyAlignment="1">
      <alignment horizontal="left" vertical="top"/>
    </xf>
    <xf numFmtId="177" fontId="28" fillId="0" borderId="0" xfId="0" applyNumberFormat="1" applyFont="1" applyAlignment="1">
      <alignment vertical="center"/>
    </xf>
    <xf numFmtId="177" fontId="31" fillId="0" borderId="0" xfId="0" applyNumberFormat="1" applyFont="1" applyAlignment="1">
      <alignment vertical="center"/>
    </xf>
    <xf numFmtId="5" fontId="28" fillId="0" borderId="0" xfId="0" applyNumberFormat="1" applyFont="1" applyAlignment="1">
      <alignment vertical="center"/>
    </xf>
    <xf numFmtId="0" fontId="34" fillId="0" borderId="0" xfId="0" applyFont="1" applyAlignment="1" applyProtection="1">
      <alignment vertical="center"/>
      <protection locked="0"/>
    </xf>
    <xf numFmtId="0" fontId="28" fillId="0" borderId="0" xfId="0" applyFont="1" applyAlignment="1" applyProtection="1">
      <alignment horizontal="left" vertical="center"/>
      <protection locked="0"/>
    </xf>
    <xf numFmtId="0" fontId="28" fillId="0" borderId="0" xfId="0" applyFont="1" applyAlignment="1" applyProtection="1">
      <alignment vertical="center"/>
      <protection locked="0"/>
    </xf>
    <xf numFmtId="0" fontId="26" fillId="0" borderId="0" xfId="0" applyFont="1" applyAlignment="1" applyProtection="1">
      <alignment horizontal="right" vertical="center"/>
      <protection locked="0"/>
    </xf>
    <xf numFmtId="0" fontId="26" fillId="0" borderId="0" xfId="0" applyFont="1" applyAlignment="1">
      <alignment vertical="top"/>
    </xf>
    <xf numFmtId="20" fontId="35" fillId="0" borderId="14" xfId="0" applyNumberFormat="1" applyFont="1" applyBorder="1" applyAlignment="1">
      <alignment vertical="center"/>
    </xf>
    <xf numFmtId="20" fontId="35" fillId="0" borderId="18" xfId="0" applyNumberFormat="1" applyFont="1" applyBorder="1" applyAlignment="1">
      <alignment vertical="center"/>
    </xf>
    <xf numFmtId="20" fontId="35" fillId="0" borderId="19" xfId="0" applyNumberFormat="1" applyFont="1" applyBorder="1" applyAlignment="1">
      <alignment vertical="center"/>
    </xf>
    <xf numFmtId="0" fontId="36" fillId="0" borderId="0" xfId="0" applyFont="1" applyAlignment="1">
      <alignment horizontal="left"/>
    </xf>
    <xf numFmtId="0" fontId="26" fillId="0" borderId="15" xfId="0" applyFont="1" applyBorder="1" applyAlignment="1">
      <alignment vertical="center"/>
    </xf>
    <xf numFmtId="0" fontId="26" fillId="0" borderId="16" xfId="0" applyFont="1" applyBorder="1" applyAlignment="1">
      <alignment vertical="center"/>
    </xf>
    <xf numFmtId="0" fontId="26" fillId="0" borderId="17" xfId="0" applyFont="1" applyBorder="1" applyAlignment="1">
      <alignment vertical="center"/>
    </xf>
    <xf numFmtId="0" fontId="26" fillId="0" borderId="14" xfId="0" applyFont="1" applyBorder="1" applyAlignment="1">
      <alignment vertical="center"/>
    </xf>
    <xf numFmtId="0" fontId="26" fillId="0" borderId="18" xfId="0" applyFont="1" applyBorder="1" applyAlignment="1">
      <alignment vertical="center"/>
    </xf>
    <xf numFmtId="0" fontId="95" fillId="2" borderId="18" xfId="15" applyFont="1" applyBorder="1" applyAlignment="1" applyProtection="1">
      <alignment vertical="center" shrinkToFit="1"/>
      <protection locked="0"/>
    </xf>
    <xf numFmtId="0" fontId="25" fillId="0" borderId="18" xfId="0" applyFont="1" applyBorder="1" applyAlignment="1">
      <alignment vertical="center"/>
    </xf>
    <xf numFmtId="0" fontId="26" fillId="0" borderId="19" xfId="0" applyFont="1" applyBorder="1" applyAlignment="1">
      <alignment vertical="center"/>
    </xf>
    <xf numFmtId="0" fontId="37" fillId="0" borderId="0" xfId="43" applyFont="1" applyAlignment="1" applyProtection="1">
      <alignment vertical="center"/>
      <protection/>
    </xf>
    <xf numFmtId="0" fontId="28" fillId="0" borderId="0" xfId="0" applyFont="1" applyAlignment="1">
      <alignment horizontal="right" vertical="center"/>
    </xf>
    <xf numFmtId="0" fontId="26" fillId="0" borderId="0" xfId="0" applyFont="1" applyAlignment="1">
      <alignment horizontal="right" vertical="center"/>
    </xf>
    <xf numFmtId="0" fontId="32" fillId="0" borderId="0" xfId="0" applyFont="1" applyAlignment="1">
      <alignment vertical="center"/>
    </xf>
    <xf numFmtId="0" fontId="30" fillId="0" borderId="18" xfId="0" applyFont="1" applyBorder="1" applyAlignment="1">
      <alignment vertical="center" wrapText="1"/>
    </xf>
    <xf numFmtId="0" fontId="25" fillId="0" borderId="0" xfId="0" applyFont="1" applyAlignment="1">
      <alignment vertical="center"/>
    </xf>
    <xf numFmtId="0" fontId="30" fillId="0" borderId="18" xfId="0" applyFont="1" applyBorder="1" applyAlignment="1">
      <alignment vertical="center" wrapText="1" shrinkToFit="1"/>
    </xf>
    <xf numFmtId="0" fontId="30" fillId="0" borderId="18" xfId="0" applyFont="1" applyBorder="1" applyAlignment="1">
      <alignment vertical="center" shrinkToFit="1"/>
    </xf>
    <xf numFmtId="0" fontId="30" fillId="0" borderId="18" xfId="0" applyFont="1" applyBorder="1" applyAlignment="1">
      <alignment horizontal="left" vertical="center" wrapText="1" shrinkToFit="1"/>
    </xf>
    <xf numFmtId="0" fontId="41" fillId="0" borderId="18" xfId="0" applyFont="1" applyBorder="1" applyAlignment="1">
      <alignment vertical="center" shrinkToFit="1"/>
    </xf>
    <xf numFmtId="0" fontId="41" fillId="0" borderId="18" xfId="0" applyFont="1" applyBorder="1" applyAlignment="1">
      <alignment vertical="center" wrapText="1"/>
    </xf>
    <xf numFmtId="0" fontId="31" fillId="0" borderId="20" xfId="0" applyFont="1" applyBorder="1" applyAlignment="1">
      <alignment horizontal="center" vertical="center" wrapText="1"/>
    </xf>
    <xf numFmtId="0" fontId="45" fillId="0" borderId="21" xfId="0" applyFont="1" applyBorder="1" applyAlignment="1">
      <alignment horizontal="center" vertical="center" wrapText="1"/>
    </xf>
    <xf numFmtId="0" fontId="28" fillId="0" borderId="16" xfId="0" applyFont="1" applyBorder="1" applyAlignment="1">
      <alignment vertical="center"/>
    </xf>
    <xf numFmtId="0" fontId="28" fillId="0" borderId="0" xfId="0" applyFont="1" applyAlignment="1">
      <alignment vertical="center"/>
    </xf>
    <xf numFmtId="0" fontId="28" fillId="0" borderId="0" xfId="0" applyFont="1" applyAlignment="1">
      <alignment/>
    </xf>
    <xf numFmtId="0" fontId="28" fillId="0" borderId="20" xfId="0" applyFont="1" applyBorder="1" applyAlignment="1">
      <alignment horizontal="center" vertical="center" wrapText="1"/>
    </xf>
    <xf numFmtId="0" fontId="26" fillId="0" borderId="18" xfId="0" applyFont="1" applyBorder="1" applyAlignment="1">
      <alignment horizontal="left" vertical="center"/>
    </xf>
    <xf numFmtId="0" fontId="28" fillId="0" borderId="18" xfId="0" applyFont="1" applyBorder="1" applyAlignment="1">
      <alignment vertical="center"/>
    </xf>
    <xf numFmtId="0" fontId="28" fillId="0" borderId="14" xfId="0" applyFont="1" applyBorder="1" applyAlignment="1">
      <alignment horizontal="left" vertical="center"/>
    </xf>
    <xf numFmtId="0" fontId="28" fillId="0" borderId="15" xfId="0" applyFont="1" applyBorder="1" applyAlignment="1">
      <alignment horizontal="left" vertical="center"/>
    </xf>
    <xf numFmtId="0" fontId="28" fillId="0" borderId="17" xfId="0" applyFont="1" applyBorder="1" applyAlignment="1">
      <alignment horizontal="left" vertical="center"/>
    </xf>
    <xf numFmtId="49" fontId="26" fillId="0" borderId="0" xfId="0" applyNumberFormat="1" applyFont="1" applyAlignment="1">
      <alignment horizontal="left" vertical="center"/>
    </xf>
    <xf numFmtId="49" fontId="28" fillId="0" borderId="18" xfId="0" applyNumberFormat="1" applyFont="1" applyBorder="1" applyAlignment="1">
      <alignment horizontal="left" vertical="center" shrinkToFit="1"/>
    </xf>
    <xf numFmtId="49" fontId="95" fillId="0" borderId="22" xfId="15" applyNumberFormat="1" applyFont="1" applyFill="1" applyBorder="1" applyAlignment="1" applyProtection="1">
      <alignment horizontal="left" vertical="center" shrinkToFit="1"/>
      <protection locked="0"/>
    </xf>
    <xf numFmtId="0" fontId="26" fillId="0" borderId="0" xfId="0" applyFont="1" applyAlignment="1">
      <alignment horizontal="left" vertical="center"/>
    </xf>
    <xf numFmtId="0" fontId="24"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18"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26" fillId="0" borderId="0" xfId="0" applyFont="1" applyAlignment="1">
      <alignment vertical="center" shrinkToFit="1"/>
    </xf>
    <xf numFmtId="0" fontId="54" fillId="0" borderId="0" xfId="0" applyFont="1" applyAlignment="1">
      <alignment vertical="center"/>
    </xf>
    <xf numFmtId="0" fontId="30" fillId="0" borderId="0" xfId="0" applyFont="1" applyAlignment="1">
      <alignment horizontal="left" vertical="center"/>
    </xf>
    <xf numFmtId="180" fontId="32" fillId="33" borderId="0" xfId="0" applyNumberFormat="1" applyFont="1" applyFill="1" applyAlignment="1" applyProtection="1">
      <alignment vertical="center" shrinkToFit="1"/>
      <protection locked="0"/>
    </xf>
    <xf numFmtId="0" fontId="26" fillId="0" borderId="12" xfId="0" applyFont="1" applyBorder="1" applyAlignment="1">
      <alignment horizontal="center" vertical="center"/>
    </xf>
    <xf numFmtId="0" fontId="36" fillId="0" borderId="0" xfId="0" applyFont="1" applyAlignment="1">
      <alignment vertical="center"/>
    </xf>
    <xf numFmtId="49" fontId="30" fillId="0" borderId="18" xfId="0" applyNumberFormat="1" applyFont="1" applyBorder="1" applyAlignment="1">
      <alignment vertical="center" wrapText="1"/>
    </xf>
    <xf numFmtId="0" fontId="28" fillId="0" borderId="15" xfId="0" applyFont="1" applyBorder="1" applyAlignment="1">
      <alignment vertical="center"/>
    </xf>
    <xf numFmtId="0" fontId="28" fillId="0" borderId="16" xfId="0" applyFont="1" applyBorder="1" applyAlignment="1">
      <alignment vertical="center"/>
    </xf>
    <xf numFmtId="0" fontId="28" fillId="0" borderId="17" xfId="0" applyFont="1" applyBorder="1" applyAlignment="1">
      <alignment vertical="center"/>
    </xf>
    <xf numFmtId="0" fontId="28" fillId="0" borderId="14" xfId="0" applyFont="1" applyBorder="1" applyAlignment="1">
      <alignment vertical="center"/>
    </xf>
    <xf numFmtId="0" fontId="28" fillId="0" borderId="19" xfId="0" applyFont="1" applyBorder="1" applyAlignment="1">
      <alignment vertical="center"/>
    </xf>
    <xf numFmtId="0" fontId="33" fillId="0" borderId="0" xfId="0" applyFont="1" applyAlignment="1">
      <alignment vertical="center"/>
    </xf>
    <xf numFmtId="0" fontId="48" fillId="0" borderId="21" xfId="0" applyFont="1" applyBorder="1" applyAlignment="1">
      <alignment horizontal="center" vertical="center" wrapText="1"/>
    </xf>
    <xf numFmtId="0" fontId="30" fillId="0" borderId="0" xfId="0" applyFont="1" applyAlignment="1">
      <alignment vertical="center"/>
    </xf>
    <xf numFmtId="0" fontId="28" fillId="0" borderId="23" xfId="0" applyFont="1" applyBorder="1" applyAlignment="1">
      <alignment horizontal="center" vertical="center" shrinkToFit="1"/>
    </xf>
    <xf numFmtId="0" fontId="26" fillId="0" borderId="13" xfId="0" applyFont="1" applyBorder="1" applyAlignment="1">
      <alignment horizontal="left" vertical="center"/>
    </xf>
    <xf numFmtId="0" fontId="26" fillId="0" borderId="24" xfId="0" applyFont="1" applyBorder="1" applyAlignment="1">
      <alignment horizontal="left" vertical="center"/>
    </xf>
    <xf numFmtId="0" fontId="26" fillId="0" borderId="25" xfId="0" applyFont="1" applyBorder="1" applyAlignment="1">
      <alignment horizontal="center" vertical="center" shrinkToFit="1"/>
    </xf>
    <xf numFmtId="0" fontId="26" fillId="0" borderId="14" xfId="0" applyFont="1" applyBorder="1" applyAlignment="1">
      <alignment horizontal="left" vertical="center"/>
    </xf>
    <xf numFmtId="0" fontId="36" fillId="0" borderId="19" xfId="0" applyFont="1" applyBorder="1" applyAlignment="1">
      <alignment horizontal="right" vertical="center"/>
    </xf>
    <xf numFmtId="0" fontId="26" fillId="0" borderId="26" xfId="0" applyFont="1" applyBorder="1" applyAlignment="1">
      <alignment horizontal="left" vertical="center"/>
    </xf>
    <xf numFmtId="0" fontId="26" fillId="0" borderId="10" xfId="0" applyFont="1" applyBorder="1" applyAlignment="1">
      <alignment horizontal="left" vertical="center"/>
    </xf>
    <xf numFmtId="0" fontId="30" fillId="0" borderId="26" xfId="0" applyFont="1" applyBorder="1" applyAlignment="1">
      <alignment horizontal="left" vertical="top"/>
    </xf>
    <xf numFmtId="0" fontId="30" fillId="0" borderId="10" xfId="0" applyFont="1" applyBorder="1" applyAlignment="1">
      <alignment horizontal="left" vertical="center"/>
    </xf>
    <xf numFmtId="0" fontId="26" fillId="0" borderId="26" xfId="0" applyFont="1" applyBorder="1" applyAlignment="1">
      <alignment vertical="center"/>
    </xf>
    <xf numFmtId="0" fontId="28" fillId="0" borderId="27" xfId="0" applyFont="1" applyBorder="1" applyAlignment="1">
      <alignment horizontal="center" vertical="center" shrinkToFit="1"/>
    </xf>
    <xf numFmtId="0" fontId="30" fillId="0" borderId="26" xfId="0" applyFont="1" applyBorder="1" applyAlignment="1">
      <alignment horizontal="right" vertical="center"/>
    </xf>
    <xf numFmtId="0" fontId="9" fillId="0" borderId="10" xfId="0" applyFont="1" applyBorder="1" applyAlignment="1">
      <alignment horizontal="left" vertical="center"/>
    </xf>
    <xf numFmtId="177" fontId="28" fillId="0" borderId="16" xfId="0" applyNumberFormat="1" applyFont="1" applyBorder="1" applyAlignment="1">
      <alignment vertical="center"/>
    </xf>
    <xf numFmtId="177" fontId="31" fillId="0" borderId="16" xfId="0" applyNumberFormat="1" applyFont="1" applyBorder="1" applyAlignment="1">
      <alignment vertical="center"/>
    </xf>
    <xf numFmtId="179" fontId="33" fillId="0" borderId="0" xfId="0" applyNumberFormat="1" applyFont="1" applyAlignment="1">
      <alignment horizontal="center" vertical="center"/>
    </xf>
    <xf numFmtId="5" fontId="28" fillId="0" borderId="16" xfId="0" applyNumberFormat="1" applyFont="1" applyBorder="1" applyAlignment="1">
      <alignment vertical="center"/>
    </xf>
    <xf numFmtId="0" fontId="26" fillId="0" borderId="0" xfId="0" applyFont="1" applyAlignment="1">
      <alignment horizontal="right" vertical="center"/>
    </xf>
    <xf numFmtId="179" fontId="26" fillId="0" borderId="0" xfId="0" applyNumberFormat="1" applyFont="1" applyAlignment="1">
      <alignment horizontal="center" vertical="center"/>
    </xf>
    <xf numFmtId="0" fontId="30" fillId="0" borderId="28" xfId="0" applyFont="1" applyBorder="1" applyAlignment="1">
      <alignment horizontal="center" vertical="center" shrinkToFit="1"/>
    </xf>
    <xf numFmtId="0" fontId="48" fillId="0" borderId="19" xfId="0" applyFont="1" applyBorder="1" applyAlignment="1">
      <alignment horizontal="right" vertical="center"/>
    </xf>
    <xf numFmtId="0" fontId="28" fillId="0" borderId="26" xfId="0" applyFont="1" applyBorder="1" applyAlignment="1">
      <alignment horizontal="left" vertical="center"/>
    </xf>
    <xf numFmtId="0" fontId="28" fillId="0" borderId="10" xfId="0" applyFont="1" applyBorder="1" applyAlignment="1">
      <alignment horizontal="left" vertical="center"/>
    </xf>
    <xf numFmtId="0" fontId="30" fillId="0" borderId="27" xfId="0" applyFont="1" applyBorder="1" applyAlignment="1">
      <alignment horizontal="center" vertical="center" shrinkToFit="1"/>
    </xf>
    <xf numFmtId="0" fontId="30" fillId="0" borderId="14" xfId="0" applyFont="1" applyBorder="1" applyAlignment="1">
      <alignment horizontal="right" vertical="center"/>
    </xf>
    <xf numFmtId="0" fontId="9" fillId="0" borderId="19" xfId="0" applyFont="1" applyBorder="1" applyAlignment="1">
      <alignment horizontal="left" vertical="center"/>
    </xf>
    <xf numFmtId="177" fontId="28" fillId="0" borderId="0" xfId="0" applyNumberFormat="1" applyFont="1" applyAlignment="1">
      <alignment vertical="center" wrapText="1"/>
    </xf>
    <xf numFmtId="177" fontId="31" fillId="0" borderId="0" xfId="0" applyNumberFormat="1" applyFont="1" applyAlignment="1">
      <alignment vertical="center" wrapText="1"/>
    </xf>
    <xf numFmtId="0" fontId="33" fillId="0" borderId="15" xfId="0" applyFont="1" applyBorder="1" applyAlignment="1">
      <alignment vertical="center"/>
    </xf>
    <xf numFmtId="0" fontId="33" fillId="0" borderId="14" xfId="0" applyFont="1" applyBorder="1" applyAlignment="1">
      <alignment vertical="center"/>
    </xf>
    <xf numFmtId="0" fontId="28" fillId="0" borderId="18" xfId="0" applyFont="1" applyBorder="1" applyAlignment="1">
      <alignment horizontal="right" vertical="center"/>
    </xf>
    <xf numFmtId="179" fontId="32" fillId="33" borderId="18" xfId="0" applyNumberFormat="1" applyFont="1" applyFill="1" applyBorder="1" applyAlignment="1" applyProtection="1">
      <alignment horizontal="center" vertical="center"/>
      <protection locked="0"/>
    </xf>
    <xf numFmtId="179" fontId="32" fillId="33" borderId="0" xfId="0" applyNumberFormat="1" applyFont="1" applyFill="1" applyAlignment="1" applyProtection="1">
      <alignment vertical="center" shrinkToFit="1"/>
      <protection locked="0"/>
    </xf>
    <xf numFmtId="49" fontId="28" fillId="0" borderId="0" xfId="0" applyNumberFormat="1" applyFont="1" applyAlignment="1">
      <alignment vertical="center"/>
    </xf>
    <xf numFmtId="49" fontId="25" fillId="0" borderId="0" xfId="0" applyNumberFormat="1" applyFont="1" applyAlignment="1">
      <alignment vertical="center"/>
    </xf>
    <xf numFmtId="49" fontId="32" fillId="0" borderId="0" xfId="0" applyNumberFormat="1" applyFont="1" applyAlignment="1">
      <alignment vertical="center"/>
    </xf>
    <xf numFmtId="49" fontId="30" fillId="0" borderId="18" xfId="0" applyNumberFormat="1" applyFont="1" applyBorder="1" applyAlignment="1">
      <alignment vertical="center" wrapText="1" shrinkToFit="1"/>
    </xf>
    <xf numFmtId="49" fontId="30" fillId="0" borderId="18" xfId="0" applyNumberFormat="1" applyFont="1" applyBorder="1" applyAlignment="1">
      <alignment horizontal="left" vertical="center" wrapText="1" shrinkToFit="1"/>
    </xf>
    <xf numFmtId="49" fontId="30" fillId="0" borderId="18" xfId="0" applyNumberFormat="1" applyFont="1" applyBorder="1" applyAlignment="1">
      <alignment horizontal="left" vertical="center" wrapText="1"/>
    </xf>
    <xf numFmtId="49" fontId="28" fillId="0" borderId="15" xfId="0" applyNumberFormat="1" applyFont="1" applyBorder="1" applyAlignment="1">
      <alignment vertical="center"/>
    </xf>
    <xf numFmtId="49" fontId="28" fillId="0" borderId="16" xfId="0" applyNumberFormat="1" applyFont="1" applyBorder="1" applyAlignment="1">
      <alignment vertical="center"/>
    </xf>
    <xf numFmtId="49" fontId="28" fillId="0" borderId="17" xfId="0" applyNumberFormat="1" applyFont="1" applyBorder="1" applyAlignment="1">
      <alignment vertical="center"/>
    </xf>
    <xf numFmtId="49" fontId="28" fillId="0" borderId="14" xfId="0" applyNumberFormat="1" applyFont="1" applyBorder="1" applyAlignment="1">
      <alignment vertical="center"/>
    </xf>
    <xf numFmtId="49" fontId="28" fillId="0" borderId="18" xfId="0" applyNumberFormat="1" applyFont="1" applyBorder="1" applyAlignment="1">
      <alignment vertical="center"/>
    </xf>
    <xf numFmtId="49" fontId="28" fillId="0" borderId="19" xfId="0" applyNumberFormat="1" applyFont="1" applyBorder="1" applyAlignment="1">
      <alignment vertical="center"/>
    </xf>
    <xf numFmtId="0" fontId="56" fillId="0" borderId="0" xfId="0" applyFont="1" applyAlignment="1">
      <alignment vertical="center" wrapText="1"/>
    </xf>
    <xf numFmtId="0" fontId="26" fillId="0" borderId="0" xfId="0" applyFont="1" applyAlignment="1">
      <alignment/>
    </xf>
    <xf numFmtId="0" fontId="30" fillId="0" borderId="0" xfId="0" applyFont="1" applyAlignment="1">
      <alignment vertical="center" wrapText="1"/>
    </xf>
    <xf numFmtId="0" fontId="30" fillId="0" borderId="15" xfId="0" applyFont="1" applyBorder="1" applyAlignment="1">
      <alignment horizontal="left" vertical="center"/>
    </xf>
    <xf numFmtId="0" fontId="31" fillId="0" borderId="16" xfId="0" applyFont="1" applyBorder="1" applyAlignment="1">
      <alignment horizontal="left" vertical="center"/>
    </xf>
    <xf numFmtId="0" fontId="30" fillId="0" borderId="16" xfId="0" applyFont="1" applyBorder="1" applyAlignment="1">
      <alignment horizontal="left" vertical="center"/>
    </xf>
    <xf numFmtId="0" fontId="30" fillId="0" borderId="17" xfId="0" applyFont="1" applyBorder="1" applyAlignment="1">
      <alignment horizontal="left" vertical="center"/>
    </xf>
    <xf numFmtId="0" fontId="28" fillId="0" borderId="19" xfId="0" applyFont="1" applyBorder="1" applyAlignment="1">
      <alignment horizontal="right" vertical="center"/>
    </xf>
    <xf numFmtId="0" fontId="30" fillId="0" borderId="26" xfId="0" applyFont="1" applyBorder="1" applyAlignment="1">
      <alignment horizontal="left" vertical="center"/>
    </xf>
    <xf numFmtId="0" fontId="31" fillId="0" borderId="0" xfId="0" applyFont="1" applyAlignment="1">
      <alignment horizontal="left" vertical="center"/>
    </xf>
    <xf numFmtId="179" fontId="32" fillId="33" borderId="29" xfId="0" applyNumberFormat="1" applyFont="1" applyFill="1" applyBorder="1" applyAlignment="1" applyProtection="1">
      <alignment horizontal="center" vertical="center" shrinkToFit="1"/>
      <protection locked="0"/>
    </xf>
    <xf numFmtId="0" fontId="30" fillId="0" borderId="19" xfId="0" applyFont="1" applyBorder="1" applyAlignment="1">
      <alignment horizontal="left" vertical="center"/>
    </xf>
    <xf numFmtId="0" fontId="30" fillId="0" borderId="0" xfId="0" applyFont="1" applyAlignment="1">
      <alignment horizontal="center" vertical="center"/>
    </xf>
    <xf numFmtId="179" fontId="30" fillId="0" borderId="0" xfId="0" applyNumberFormat="1" applyFont="1" applyAlignment="1">
      <alignment vertical="center"/>
    </xf>
    <xf numFmtId="0" fontId="30" fillId="0" borderId="10" xfId="0" applyFont="1" applyBorder="1" applyAlignment="1">
      <alignment horizontal="center" vertical="center"/>
    </xf>
    <xf numFmtId="0" fontId="12" fillId="0" borderId="0" xfId="0" applyFont="1" applyAlignment="1">
      <alignment horizontal="right" vertical="center"/>
    </xf>
    <xf numFmtId="0" fontId="30" fillId="0" borderId="18" xfId="0" applyFont="1" applyBorder="1" applyAlignment="1">
      <alignment horizontal="right" vertical="center"/>
    </xf>
    <xf numFmtId="179" fontId="32" fillId="33" borderId="18" xfId="0" applyNumberFormat="1" applyFont="1" applyFill="1" applyBorder="1" applyAlignment="1" applyProtection="1">
      <alignment vertical="center" shrinkToFit="1"/>
      <protection locked="0"/>
    </xf>
    <xf numFmtId="0" fontId="30" fillId="0" borderId="18" xfId="0" applyFont="1" applyBorder="1" applyAlignment="1">
      <alignment vertical="center"/>
    </xf>
    <xf numFmtId="0" fontId="21" fillId="0" borderId="0" xfId="0" applyFont="1" applyAlignment="1">
      <alignment vertical="center"/>
    </xf>
    <xf numFmtId="0" fontId="96" fillId="0" borderId="0" xfId="43" applyFont="1" applyAlignment="1" applyProtection="1">
      <alignment vertical="center"/>
      <protection/>
    </xf>
    <xf numFmtId="0" fontId="0" fillId="0" borderId="0" xfId="0" applyAlignment="1">
      <alignment horizontal="center" vertical="center"/>
    </xf>
    <xf numFmtId="0" fontId="17" fillId="0" borderId="0" xfId="0" applyFont="1" applyAlignment="1">
      <alignment horizontal="center" vertical="center"/>
    </xf>
    <xf numFmtId="0" fontId="0" fillId="0" borderId="0" xfId="0" applyAlignment="1">
      <alignment vertical="center"/>
    </xf>
    <xf numFmtId="0" fontId="21" fillId="0" borderId="0" xfId="0" applyFont="1" applyAlignment="1">
      <alignment horizontal="center" vertical="center"/>
    </xf>
    <xf numFmtId="0" fontId="18" fillId="0" borderId="0" xfId="0" applyFont="1" applyAlignment="1">
      <alignment horizontal="center" vertical="center"/>
    </xf>
    <xf numFmtId="0" fontId="22" fillId="0" borderId="0" xfId="0" applyFont="1" applyAlignment="1">
      <alignment horizontal="center" vertical="center"/>
    </xf>
    <xf numFmtId="0" fontId="21" fillId="0" borderId="0" xfId="0" applyFont="1" applyAlignment="1">
      <alignment horizontal="left" vertical="center"/>
    </xf>
    <xf numFmtId="0" fontId="5" fillId="0" borderId="0" xfId="0" applyFont="1" applyAlignment="1">
      <alignment horizontal="left"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23" fillId="0" borderId="0" xfId="0" applyFont="1" applyAlignment="1">
      <alignment horizontal="center" vertical="center"/>
    </xf>
    <xf numFmtId="0" fontId="23" fillId="0" borderId="34" xfId="0" applyFont="1" applyBorder="1" applyAlignment="1">
      <alignment horizontal="center" vertical="center"/>
    </xf>
    <xf numFmtId="0" fontId="0" fillId="0" borderId="34" xfId="0" applyBorder="1" applyAlignment="1">
      <alignment horizontal="center" vertical="center"/>
    </xf>
    <xf numFmtId="0" fontId="6" fillId="0" borderId="35"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1" xfId="0" applyBorder="1" applyAlignment="1">
      <alignment horizontal="center" vertical="center"/>
    </xf>
    <xf numFmtId="0" fontId="33" fillId="0" borderId="0" xfId="0" applyFont="1" applyAlignment="1">
      <alignment horizontal="left" vertical="center" wrapText="1" shrinkToFit="1"/>
    </xf>
    <xf numFmtId="0" fontId="33" fillId="0" borderId="0" xfId="0" applyFont="1" applyAlignment="1">
      <alignment vertical="center" wrapText="1"/>
    </xf>
    <xf numFmtId="0" fontId="38" fillId="0" borderId="0" xfId="0" applyFont="1" applyAlignment="1">
      <alignment horizontal="center" vertical="center" shrinkToFit="1"/>
    </xf>
    <xf numFmtId="0" fontId="25" fillId="0" borderId="0" xfId="0" applyFont="1" applyAlignment="1">
      <alignment horizontal="center" vertical="center" shrinkToFit="1"/>
    </xf>
    <xf numFmtId="0" fontId="25" fillId="0" borderId="0" xfId="0" applyFont="1" applyAlignment="1">
      <alignment vertical="center" shrinkToFit="1"/>
    </xf>
    <xf numFmtId="0" fontId="26" fillId="0" borderId="38" xfId="0" applyFont="1" applyBorder="1" applyAlignment="1">
      <alignment vertical="center" shrinkToFit="1"/>
    </xf>
    <xf numFmtId="0" fontId="26" fillId="0" borderId="39" xfId="0" applyFont="1" applyBorder="1" applyAlignment="1">
      <alignment vertical="center" shrinkToFit="1"/>
    </xf>
    <xf numFmtId="49" fontId="38" fillId="33" borderId="40" xfId="0" applyNumberFormat="1" applyFont="1" applyFill="1" applyBorder="1" applyAlignment="1" applyProtection="1">
      <alignment vertical="center" shrinkToFit="1"/>
      <protection locked="0"/>
    </xf>
    <xf numFmtId="49" fontId="36" fillId="33" borderId="39" xfId="0" applyNumberFormat="1" applyFont="1" applyFill="1" applyBorder="1" applyAlignment="1" applyProtection="1">
      <alignment vertical="center" shrinkToFit="1"/>
      <protection locked="0"/>
    </xf>
    <xf numFmtId="49" fontId="36" fillId="33" borderId="41" xfId="0" applyNumberFormat="1" applyFont="1" applyFill="1" applyBorder="1" applyAlignment="1" applyProtection="1">
      <alignment vertical="center" shrinkToFit="1"/>
      <protection locked="0"/>
    </xf>
    <xf numFmtId="0" fontId="26" fillId="0" borderId="42" xfId="0" applyFont="1" applyBorder="1" applyAlignment="1">
      <alignment vertical="center" shrinkToFit="1"/>
    </xf>
    <xf numFmtId="0" fontId="26" fillId="0" borderId="12" xfId="0" applyFont="1" applyBorder="1" applyAlignment="1">
      <alignment vertical="center" shrinkToFit="1"/>
    </xf>
    <xf numFmtId="49" fontId="32" fillId="33" borderId="12" xfId="0" applyNumberFormat="1" applyFont="1" applyFill="1" applyBorder="1" applyAlignment="1" applyProtection="1">
      <alignment horizontal="right" vertical="center" shrinkToFit="1"/>
      <protection locked="0"/>
    </xf>
    <xf numFmtId="49" fontId="32" fillId="33" borderId="12" xfId="0" applyNumberFormat="1" applyFont="1" applyFill="1" applyBorder="1" applyAlignment="1" applyProtection="1">
      <alignment horizontal="left" vertical="center" shrinkToFit="1"/>
      <protection locked="0"/>
    </xf>
    <xf numFmtId="49" fontId="32" fillId="33" borderId="43" xfId="0" applyNumberFormat="1" applyFont="1" applyFill="1" applyBorder="1" applyAlignment="1" applyProtection="1">
      <alignment horizontal="left" vertical="center" shrinkToFit="1"/>
      <protection locked="0"/>
    </xf>
    <xf numFmtId="49" fontId="32" fillId="33" borderId="18" xfId="0" applyNumberFormat="1" applyFont="1" applyFill="1" applyBorder="1" applyAlignment="1" applyProtection="1">
      <alignment horizontal="left" vertical="center" shrinkToFit="1"/>
      <protection locked="0"/>
    </xf>
    <xf numFmtId="49" fontId="6" fillId="33" borderId="22" xfId="0" applyNumberFormat="1" applyFont="1" applyFill="1" applyBorder="1" applyAlignment="1" applyProtection="1">
      <alignment horizontal="left" vertical="center" shrinkToFit="1"/>
      <protection locked="0"/>
    </xf>
    <xf numFmtId="49" fontId="32" fillId="33" borderId="22" xfId="0" applyNumberFormat="1" applyFont="1" applyFill="1" applyBorder="1" applyAlignment="1" applyProtection="1">
      <alignment horizontal="left" vertical="center" shrinkToFit="1"/>
      <protection locked="0"/>
    </xf>
    <xf numFmtId="49" fontId="8" fillId="33" borderId="22" xfId="0" applyNumberFormat="1" applyFont="1" applyFill="1" applyBorder="1" applyAlignment="1" applyProtection="1">
      <alignment horizontal="left" vertical="center" shrinkToFit="1"/>
      <protection locked="0"/>
    </xf>
    <xf numFmtId="49" fontId="36" fillId="33" borderId="22" xfId="0" applyNumberFormat="1" applyFont="1" applyFill="1" applyBorder="1" applyAlignment="1" applyProtection="1">
      <alignment horizontal="left" vertical="center" shrinkToFit="1"/>
      <protection locked="0"/>
    </xf>
    <xf numFmtId="0" fontId="28" fillId="0" borderId="15"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44" xfId="0" applyFont="1" applyBorder="1" applyAlignment="1">
      <alignment horizontal="center" vertical="center" wrapText="1"/>
    </xf>
    <xf numFmtId="49" fontId="32" fillId="33" borderId="22" xfId="0" applyNumberFormat="1" applyFont="1" applyFill="1" applyBorder="1" applyAlignment="1" applyProtection="1">
      <alignment vertical="center" shrinkToFit="1"/>
      <protection locked="0"/>
    </xf>
    <xf numFmtId="0" fontId="56" fillId="0" borderId="0" xfId="0" applyFont="1" applyAlignment="1" applyProtection="1">
      <alignment vertical="center" wrapText="1"/>
      <protection hidden="1"/>
    </xf>
    <xf numFmtId="0" fontId="26" fillId="0" borderId="0" xfId="0" applyFont="1" applyAlignment="1" applyProtection="1">
      <alignment vertical="center" wrapText="1"/>
      <protection hidden="1"/>
    </xf>
    <xf numFmtId="0" fontId="47" fillId="0" borderId="0" xfId="0" applyFont="1" applyAlignment="1" applyProtection="1">
      <alignment vertical="center" wrapText="1"/>
      <protection hidden="1"/>
    </xf>
    <xf numFmtId="0" fontId="57" fillId="0" borderId="0" xfId="0" applyFont="1" applyAlignment="1" applyProtection="1">
      <alignment vertical="center" wrapText="1"/>
      <protection hidden="1"/>
    </xf>
    <xf numFmtId="181" fontId="33" fillId="0" borderId="15" xfId="0" applyNumberFormat="1" applyFont="1" applyBorder="1" applyAlignment="1">
      <alignment horizontal="center" wrapText="1"/>
    </xf>
    <xf numFmtId="181" fontId="33" fillId="0" borderId="44" xfId="0" applyNumberFormat="1" applyFont="1" applyBorder="1" applyAlignment="1">
      <alignment horizontal="center" wrapText="1"/>
    </xf>
    <xf numFmtId="177" fontId="32" fillId="33" borderId="45" xfId="0" applyNumberFormat="1" applyFont="1" applyFill="1" applyBorder="1" applyAlignment="1" applyProtection="1">
      <alignment horizontal="center" vertical="center" shrinkToFit="1"/>
      <protection locked="0"/>
    </xf>
    <xf numFmtId="177" fontId="32" fillId="33" borderId="46" xfId="0" applyNumberFormat="1" applyFont="1" applyFill="1" applyBorder="1" applyAlignment="1" applyProtection="1">
      <alignment horizontal="center" vertical="center" shrinkToFit="1"/>
      <protection locked="0"/>
    </xf>
    <xf numFmtId="5" fontId="32" fillId="0" borderId="47" xfId="0" applyNumberFormat="1" applyFont="1" applyBorder="1" applyAlignment="1">
      <alignment vertical="center" shrinkToFit="1"/>
    </xf>
    <xf numFmtId="0" fontId="32" fillId="0" borderId="48" xfId="0" applyFont="1" applyBorder="1" applyAlignment="1">
      <alignment vertical="center" shrinkToFit="1"/>
    </xf>
    <xf numFmtId="181" fontId="28" fillId="0" borderId="14" xfId="0" applyNumberFormat="1" applyFont="1" applyBorder="1" applyAlignment="1">
      <alignment horizontal="center" vertical="top" wrapText="1"/>
    </xf>
    <xf numFmtId="181" fontId="28" fillId="0" borderId="49" xfId="0" applyNumberFormat="1" applyFont="1" applyBorder="1" applyAlignment="1">
      <alignment horizontal="center" vertical="top" wrapText="1"/>
    </xf>
    <xf numFmtId="49" fontId="32" fillId="33" borderId="0" xfId="0" applyNumberFormat="1" applyFont="1" applyFill="1" applyAlignment="1" applyProtection="1">
      <alignment vertical="center" shrinkToFit="1"/>
      <protection locked="0"/>
    </xf>
    <xf numFmtId="181" fontId="33" fillId="0" borderId="13" xfId="0" applyNumberFormat="1" applyFont="1" applyBorder="1" applyAlignment="1">
      <alignment horizontal="center" wrapText="1"/>
    </xf>
    <xf numFmtId="181" fontId="33" fillId="0" borderId="50" xfId="0" applyNumberFormat="1" applyFont="1" applyBorder="1" applyAlignment="1">
      <alignment horizontal="center" wrapText="1"/>
    </xf>
    <xf numFmtId="177" fontId="32" fillId="33" borderId="51" xfId="0" applyNumberFormat="1" applyFont="1" applyFill="1" applyBorder="1" applyAlignment="1" applyProtection="1">
      <alignment horizontal="center" vertical="center" shrinkToFit="1"/>
      <protection locked="0"/>
    </xf>
    <xf numFmtId="177" fontId="32" fillId="33" borderId="52" xfId="0" applyNumberFormat="1" applyFont="1" applyFill="1" applyBorder="1" applyAlignment="1" applyProtection="1">
      <alignment horizontal="center" vertical="center" shrinkToFit="1"/>
      <protection locked="0"/>
    </xf>
    <xf numFmtId="5" fontId="32" fillId="0" borderId="53" xfId="0" applyNumberFormat="1" applyFont="1" applyBorder="1" applyAlignment="1">
      <alignment vertical="center" shrinkToFit="1"/>
    </xf>
    <xf numFmtId="0" fontId="28" fillId="0" borderId="13" xfId="0" applyFont="1" applyBorder="1" applyAlignment="1">
      <alignment vertical="center" wrapText="1"/>
    </xf>
    <xf numFmtId="0" fontId="28" fillId="0" borderId="54" xfId="0" applyFont="1" applyBorder="1" applyAlignment="1">
      <alignment vertical="center" wrapText="1"/>
    </xf>
    <xf numFmtId="0" fontId="28" fillId="0" borderId="24" xfId="0" applyFont="1" applyBorder="1" applyAlignment="1">
      <alignment vertical="center" wrapText="1"/>
    </xf>
    <xf numFmtId="0" fontId="28" fillId="0" borderId="26" xfId="0" applyFont="1" applyBorder="1" applyAlignment="1">
      <alignment vertical="center" wrapText="1"/>
    </xf>
    <xf numFmtId="0" fontId="28" fillId="0" borderId="0" xfId="0" applyFont="1" applyAlignment="1">
      <alignment vertical="center" wrapText="1"/>
    </xf>
    <xf numFmtId="0" fontId="28" fillId="0" borderId="10" xfId="0" applyFont="1" applyBorder="1" applyAlignment="1">
      <alignment vertical="center" wrapText="1"/>
    </xf>
    <xf numFmtId="0" fontId="26" fillId="0" borderId="15" xfId="0" applyFont="1" applyBorder="1" applyAlignment="1">
      <alignment vertical="center" wrapText="1" shrinkToFit="1"/>
    </xf>
    <xf numFmtId="0" fontId="26" fillId="0" borderId="16" xfId="0" applyFont="1" applyBorder="1" applyAlignment="1">
      <alignment vertical="center" wrapText="1" shrinkToFit="1"/>
    </xf>
    <xf numFmtId="0" fontId="26" fillId="0" borderId="17" xfId="0" applyFont="1" applyBorder="1" applyAlignment="1">
      <alignment vertical="center" wrapText="1" shrinkToFit="1"/>
    </xf>
    <xf numFmtId="0" fontId="26" fillId="0" borderId="14" xfId="0" applyFont="1" applyBorder="1" applyAlignment="1">
      <alignment vertical="center" wrapText="1" shrinkToFit="1"/>
    </xf>
    <xf numFmtId="0" fontId="26" fillId="0" borderId="18" xfId="0" applyFont="1" applyBorder="1" applyAlignment="1">
      <alignment vertical="center" wrapText="1" shrinkToFit="1"/>
    </xf>
    <xf numFmtId="0" fontId="26" fillId="0" borderId="19" xfId="0" applyFont="1" applyBorder="1" applyAlignment="1">
      <alignment vertical="center" wrapText="1" shrinkToFit="1"/>
    </xf>
    <xf numFmtId="177" fontId="32" fillId="33" borderId="55" xfId="0" applyNumberFormat="1" applyFont="1" applyFill="1" applyBorder="1" applyAlignment="1" applyProtection="1">
      <alignment horizontal="center" vertical="center" shrinkToFit="1"/>
      <protection locked="0"/>
    </xf>
    <xf numFmtId="5" fontId="32" fillId="0" borderId="56" xfId="0" applyNumberFormat="1" applyFont="1" applyBorder="1" applyAlignment="1">
      <alignment vertical="center" shrinkToFit="1"/>
    </xf>
    <xf numFmtId="0" fontId="32" fillId="0" borderId="56" xfId="0" applyFont="1" applyBorder="1" applyAlignment="1">
      <alignment vertical="center" shrinkToFit="1"/>
    </xf>
    <xf numFmtId="0" fontId="28" fillId="0" borderId="15"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4"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57" xfId="0" applyFont="1" applyBorder="1" applyAlignment="1">
      <alignment horizontal="center" vertical="center" wrapText="1"/>
    </xf>
    <xf numFmtId="0" fontId="28" fillId="0" borderId="58" xfId="0" applyFont="1" applyBorder="1" applyAlignment="1">
      <alignment horizontal="center" vertical="center" wrapText="1"/>
    </xf>
    <xf numFmtId="0" fontId="28" fillId="0" borderId="59" xfId="0" applyFont="1" applyBorder="1" applyAlignment="1">
      <alignment horizontal="center" vertical="center" wrapText="1"/>
    </xf>
    <xf numFmtId="0" fontId="26" fillId="0" borderId="25" xfId="0" applyFont="1" applyBorder="1" applyAlignment="1">
      <alignment horizontal="center" vertical="center" shrinkToFit="1"/>
    </xf>
    <xf numFmtId="49" fontId="32" fillId="33" borderId="18" xfId="0" applyNumberFormat="1" applyFont="1" applyFill="1" applyBorder="1" applyAlignment="1" applyProtection="1">
      <alignment vertical="center" shrinkToFit="1"/>
      <protection locked="0"/>
    </xf>
    <xf numFmtId="0" fontId="28" fillId="0" borderId="0" xfId="0" applyFont="1" applyAlignment="1">
      <alignment horizontal="left" vertical="center"/>
    </xf>
    <xf numFmtId="0" fontId="36" fillId="0" borderId="0" xfId="0" applyFont="1" applyAlignment="1">
      <alignment horizontal="left"/>
    </xf>
    <xf numFmtId="0" fontId="35" fillId="0" borderId="0" xfId="0" applyFont="1" applyAlignment="1">
      <alignment horizontal="left" vertical="center"/>
    </xf>
    <xf numFmtId="0" fontId="26" fillId="0" borderId="0" xfId="0" applyFont="1" applyAlignment="1">
      <alignment vertical="center" wrapText="1" shrinkToFit="1"/>
    </xf>
    <xf numFmtId="0" fontId="26" fillId="0" borderId="0" xfId="0" applyFont="1" applyAlignment="1">
      <alignment vertical="center" wrapText="1"/>
    </xf>
    <xf numFmtId="0" fontId="38" fillId="0" borderId="0" xfId="0" applyFont="1" applyAlignment="1">
      <alignment horizontal="center" vertical="center"/>
    </xf>
    <xf numFmtId="49" fontId="21" fillId="33" borderId="40" xfId="0" applyNumberFormat="1" applyFont="1" applyFill="1" applyBorder="1" applyAlignment="1" applyProtection="1">
      <alignment vertical="center" shrinkToFit="1"/>
      <protection locked="0"/>
    </xf>
    <xf numFmtId="49" fontId="36" fillId="33" borderId="12" xfId="0" applyNumberFormat="1" applyFont="1" applyFill="1" applyBorder="1" applyAlignment="1" applyProtection="1">
      <alignment vertical="center" shrinkToFit="1"/>
      <protection locked="0"/>
    </xf>
    <xf numFmtId="49" fontId="36" fillId="33" borderId="12" xfId="0" applyNumberFormat="1" applyFont="1" applyFill="1" applyBorder="1" applyAlignment="1" applyProtection="1">
      <alignment horizontal="left" vertical="center" shrinkToFit="1"/>
      <protection locked="0"/>
    </xf>
    <xf numFmtId="49" fontId="36" fillId="33" borderId="43" xfId="0" applyNumberFormat="1" applyFont="1" applyFill="1" applyBorder="1" applyAlignment="1" applyProtection="1">
      <alignment horizontal="left" vertical="center" shrinkToFit="1"/>
      <protection locked="0"/>
    </xf>
    <xf numFmtId="49" fontId="33" fillId="33" borderId="22" xfId="0" applyNumberFormat="1" applyFont="1" applyFill="1" applyBorder="1" applyAlignment="1" applyProtection="1">
      <alignment horizontal="left" vertical="center" shrinkToFit="1"/>
      <protection locked="0"/>
    </xf>
    <xf numFmtId="49" fontId="33" fillId="33" borderId="18" xfId="0" applyNumberFormat="1" applyFont="1" applyFill="1" applyBorder="1" applyAlignment="1" applyProtection="1">
      <alignment horizontal="left" vertical="center" shrinkToFit="1"/>
      <protection locked="0"/>
    </xf>
    <xf numFmtId="49" fontId="11" fillId="33" borderId="22" xfId="0" applyNumberFormat="1" applyFont="1" applyFill="1" applyBorder="1" applyAlignment="1" applyProtection="1">
      <alignment horizontal="left" vertical="center" shrinkToFit="1"/>
      <protection locked="0"/>
    </xf>
    <xf numFmtId="49" fontId="48" fillId="33" borderId="22" xfId="0" applyNumberFormat="1" applyFont="1" applyFill="1" applyBorder="1" applyAlignment="1" applyProtection="1">
      <alignment horizontal="left" vertical="center" shrinkToFit="1"/>
      <protection locked="0"/>
    </xf>
    <xf numFmtId="49" fontId="0" fillId="0" borderId="22" xfId="0" applyNumberFormat="1" applyBorder="1" applyAlignment="1" applyProtection="1">
      <alignment horizontal="left" vertical="center" shrinkToFit="1"/>
      <protection locked="0"/>
    </xf>
    <xf numFmtId="0" fontId="28" fillId="0" borderId="13" xfId="0" applyFont="1" applyBorder="1" applyAlignment="1">
      <alignment horizontal="left" vertical="center" wrapText="1"/>
    </xf>
    <xf numFmtId="0" fontId="28" fillId="0" borderId="54" xfId="0" applyFont="1" applyBorder="1" applyAlignment="1">
      <alignment horizontal="left" vertical="center" wrapText="1"/>
    </xf>
    <xf numFmtId="0" fontId="28" fillId="0" borderId="24" xfId="0" applyFont="1" applyBorder="1" applyAlignment="1">
      <alignment horizontal="left" vertical="center" wrapText="1"/>
    </xf>
    <xf numFmtId="0" fontId="28" fillId="0" borderId="26" xfId="0" applyFont="1" applyBorder="1" applyAlignment="1">
      <alignment horizontal="left" vertical="center" wrapText="1"/>
    </xf>
    <xf numFmtId="0" fontId="28" fillId="0" borderId="0" xfId="0" applyFont="1" applyAlignment="1">
      <alignment horizontal="left" vertical="center" wrapText="1"/>
    </xf>
    <xf numFmtId="0" fontId="28" fillId="0" borderId="10" xfId="0" applyFont="1" applyBorder="1" applyAlignment="1">
      <alignment horizontal="left" vertical="center" wrapText="1"/>
    </xf>
    <xf numFmtId="0" fontId="28" fillId="0" borderId="14" xfId="0" applyFont="1" applyBorder="1" applyAlignment="1">
      <alignment horizontal="left" vertical="center" wrapText="1"/>
    </xf>
    <xf numFmtId="0" fontId="28" fillId="0" borderId="18" xfId="0" applyFont="1" applyBorder="1" applyAlignment="1">
      <alignment horizontal="left" vertical="center" wrapText="1"/>
    </xf>
    <xf numFmtId="0" fontId="28" fillId="0" borderId="19" xfId="0" applyFont="1" applyBorder="1" applyAlignment="1">
      <alignment horizontal="left" vertical="center" wrapText="1"/>
    </xf>
    <xf numFmtId="181" fontId="28" fillId="0" borderId="14" xfId="0" applyNumberFormat="1" applyFont="1" applyBorder="1" applyAlignment="1">
      <alignment horizontal="center" vertical="center" wrapText="1"/>
    </xf>
    <xf numFmtId="181" fontId="28" fillId="0" borderId="49" xfId="0" applyNumberFormat="1" applyFont="1" applyBorder="1" applyAlignment="1">
      <alignment horizontal="center" vertical="center" wrapText="1"/>
    </xf>
    <xf numFmtId="0" fontId="28" fillId="0" borderId="15" xfId="0" applyFont="1" applyBorder="1" applyAlignment="1">
      <alignment horizontal="left" vertical="center" wrapText="1"/>
    </xf>
    <xf numFmtId="0" fontId="28" fillId="0" borderId="17" xfId="0" applyFont="1" applyBorder="1" applyAlignment="1">
      <alignment horizontal="left" vertical="center" wrapText="1"/>
    </xf>
    <xf numFmtId="182" fontId="33" fillId="0" borderId="15" xfId="0" applyNumberFormat="1" applyFont="1" applyBorder="1" applyAlignment="1">
      <alignment horizontal="center" vertical="center" wrapText="1"/>
    </xf>
    <xf numFmtId="182" fontId="33" fillId="0" borderId="44" xfId="0" applyNumberFormat="1" applyFont="1" applyBorder="1" applyAlignment="1">
      <alignment horizontal="center" vertical="center" wrapText="1"/>
    </xf>
    <xf numFmtId="179" fontId="32" fillId="33" borderId="45" xfId="0" applyNumberFormat="1" applyFont="1" applyFill="1" applyBorder="1" applyAlignment="1" applyProtection="1">
      <alignment horizontal="center" vertical="center" shrinkToFit="1"/>
      <protection locked="0"/>
    </xf>
    <xf numFmtId="179" fontId="32" fillId="33" borderId="52" xfId="0" applyNumberFormat="1" applyFont="1" applyFill="1" applyBorder="1" applyAlignment="1" applyProtection="1">
      <alignment horizontal="center" vertical="center" shrinkToFit="1"/>
      <protection locked="0"/>
    </xf>
    <xf numFmtId="49" fontId="56" fillId="0" borderId="0" xfId="0" applyNumberFormat="1" applyFont="1" applyAlignment="1" applyProtection="1">
      <alignment vertical="center" wrapText="1"/>
      <protection hidden="1"/>
    </xf>
    <xf numFmtId="49" fontId="26" fillId="0" borderId="0" xfId="0" applyNumberFormat="1" applyFont="1" applyAlignment="1" applyProtection="1">
      <alignment vertical="center" wrapText="1"/>
      <protection hidden="1"/>
    </xf>
    <xf numFmtId="0" fontId="47" fillId="0" borderId="0" xfId="0" applyFont="1" applyAlignment="1" applyProtection="1">
      <alignment wrapText="1"/>
      <protection hidden="1"/>
    </xf>
    <xf numFmtId="0" fontId="57" fillId="0" borderId="0" xfId="0" applyFont="1" applyAlignment="1" applyProtection="1">
      <alignment wrapText="1"/>
      <protection hidden="1"/>
    </xf>
    <xf numFmtId="0" fontId="28" fillId="0" borderId="60" xfId="0" applyFont="1" applyBorder="1" applyAlignment="1">
      <alignment horizontal="center" vertical="center" wrapText="1"/>
    </xf>
    <xf numFmtId="5" fontId="32" fillId="0" borderId="56" xfId="0" applyNumberFormat="1" applyFont="1" applyBorder="1" applyAlignment="1">
      <alignment horizontal="right" vertical="center" shrinkToFit="1"/>
    </xf>
    <xf numFmtId="0" fontId="32" fillId="0" borderId="48" xfId="0" applyFont="1" applyBorder="1" applyAlignment="1">
      <alignment horizontal="right" vertical="center" shrinkToFit="1"/>
    </xf>
    <xf numFmtId="0" fontId="26" fillId="0" borderId="28"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27" xfId="0" applyFont="1" applyBorder="1" applyAlignment="1">
      <alignment horizontal="center" vertical="center" wrapText="1"/>
    </xf>
    <xf numFmtId="179" fontId="32" fillId="33" borderId="55" xfId="0" applyNumberFormat="1" applyFont="1" applyFill="1" applyBorder="1" applyAlignment="1" applyProtection="1">
      <alignment horizontal="center" vertical="center" shrinkToFit="1"/>
      <protection locked="0"/>
    </xf>
    <xf numFmtId="0" fontId="26" fillId="0" borderId="23" xfId="0" applyFont="1" applyBorder="1" applyAlignment="1">
      <alignment horizontal="center" vertical="center" wrapText="1"/>
    </xf>
    <xf numFmtId="181" fontId="33" fillId="0" borderId="13" xfId="0" applyNumberFormat="1" applyFont="1" applyBorder="1" applyAlignment="1">
      <alignment horizontal="center" vertical="center" wrapText="1"/>
    </xf>
    <xf numFmtId="181" fontId="33" fillId="0" borderId="50" xfId="0" applyNumberFormat="1" applyFont="1" applyBorder="1" applyAlignment="1">
      <alignment horizontal="center" vertical="center" wrapText="1"/>
    </xf>
    <xf numFmtId="179" fontId="32" fillId="33" borderId="51" xfId="0" applyNumberFormat="1" applyFont="1" applyFill="1" applyBorder="1" applyAlignment="1" applyProtection="1">
      <alignment horizontal="center" vertical="center" shrinkToFit="1"/>
      <protection locked="0"/>
    </xf>
    <xf numFmtId="0" fontId="28" fillId="0" borderId="26" xfId="0" applyFont="1" applyBorder="1" applyAlignment="1">
      <alignment horizontal="left" vertical="center"/>
    </xf>
    <xf numFmtId="0" fontId="28" fillId="0" borderId="10" xfId="0" applyFont="1" applyBorder="1" applyAlignment="1">
      <alignment horizontal="left" vertical="center"/>
    </xf>
    <xf numFmtId="0" fontId="28" fillId="0" borderId="14" xfId="0" applyFont="1" applyBorder="1" applyAlignment="1">
      <alignment horizontal="left" vertical="center"/>
    </xf>
    <xf numFmtId="0" fontId="28" fillId="0" borderId="19" xfId="0" applyFont="1" applyBorder="1" applyAlignment="1">
      <alignment horizontal="left" vertical="center"/>
    </xf>
    <xf numFmtId="182" fontId="33" fillId="0" borderId="15" xfId="0" applyNumberFormat="1" applyFont="1" applyBorder="1" applyAlignment="1">
      <alignment horizontal="center" wrapText="1"/>
    </xf>
    <xf numFmtId="182" fontId="33" fillId="0" borderId="44" xfId="0" applyNumberFormat="1" applyFont="1" applyBorder="1" applyAlignment="1">
      <alignment horizontal="center" wrapText="1"/>
    </xf>
    <xf numFmtId="0" fontId="28" fillId="0" borderId="15" xfId="0" applyFont="1" applyBorder="1" applyAlignment="1">
      <alignment horizontal="left" vertical="center"/>
    </xf>
    <xf numFmtId="0" fontId="28" fillId="0" borderId="16" xfId="0" applyFont="1" applyBorder="1" applyAlignment="1">
      <alignment horizontal="left" vertical="center"/>
    </xf>
    <xf numFmtId="0" fontId="28" fillId="0" borderId="17" xfId="0" applyFont="1" applyBorder="1" applyAlignment="1">
      <alignment horizontal="left" vertical="center"/>
    </xf>
    <xf numFmtId="0" fontId="28" fillId="0" borderId="18" xfId="0" applyFont="1" applyBorder="1" applyAlignment="1">
      <alignment horizontal="left" vertical="center"/>
    </xf>
    <xf numFmtId="0" fontId="30" fillId="0" borderId="14" xfId="0" applyFont="1" applyBorder="1" applyAlignment="1">
      <alignment horizontal="left" vertical="center" wrapText="1"/>
    </xf>
    <xf numFmtId="0" fontId="30" fillId="0" borderId="61" xfId="0" applyFont="1" applyBorder="1" applyAlignment="1">
      <alignment horizontal="left" vertical="center" wrapText="1"/>
    </xf>
    <xf numFmtId="0" fontId="28" fillId="0" borderId="57" xfId="0" applyFont="1" applyBorder="1" applyAlignment="1">
      <alignment horizontal="center" vertical="center" wrapText="1" shrinkToFit="1"/>
    </xf>
    <xf numFmtId="0" fontId="28" fillId="0" borderId="59" xfId="0" applyFont="1" applyBorder="1" applyAlignment="1">
      <alignment horizontal="center" vertical="center" wrapText="1" shrinkToFit="1"/>
    </xf>
    <xf numFmtId="0" fontId="28" fillId="0" borderId="13" xfId="0" applyFont="1" applyBorder="1" applyAlignment="1">
      <alignment horizontal="left" vertical="center"/>
    </xf>
    <xf numFmtId="0" fontId="28" fillId="0" borderId="24" xfId="0" applyFont="1" applyBorder="1" applyAlignment="1">
      <alignment horizontal="left" vertical="center"/>
    </xf>
    <xf numFmtId="182" fontId="33" fillId="0" borderId="13" xfId="0" applyNumberFormat="1" applyFont="1" applyBorder="1" applyAlignment="1">
      <alignment horizontal="center" wrapText="1"/>
    </xf>
    <xf numFmtId="182" fontId="33" fillId="0" borderId="50" xfId="0" applyNumberFormat="1" applyFont="1" applyBorder="1" applyAlignment="1">
      <alignment horizontal="center" wrapText="1"/>
    </xf>
    <xf numFmtId="0" fontId="28" fillId="0" borderId="54" xfId="0" applyFont="1" applyBorder="1" applyAlignment="1">
      <alignment horizontal="left" vertical="center"/>
    </xf>
    <xf numFmtId="0" fontId="5" fillId="0" borderId="0" xfId="0" applyFont="1" applyAlignment="1" applyProtection="1">
      <alignment horizontal="left" vertical="center"/>
      <protection locked="0"/>
    </xf>
    <xf numFmtId="0" fontId="0" fillId="0" borderId="0" xfId="0" applyAlignment="1" applyProtection="1">
      <alignment vertical="center"/>
      <protection locked="0"/>
    </xf>
    <xf numFmtId="0" fontId="28" fillId="0" borderId="57" xfId="0" applyFont="1" applyBorder="1" applyAlignment="1">
      <alignment horizontal="center" vertical="center"/>
    </xf>
    <xf numFmtId="0" fontId="28" fillId="0" borderId="58" xfId="0" applyFont="1" applyBorder="1" applyAlignment="1">
      <alignment horizontal="center" vertical="center"/>
    </xf>
    <xf numFmtId="0" fontId="28" fillId="0" borderId="59" xfId="0" applyFont="1" applyBorder="1" applyAlignment="1">
      <alignment horizontal="center" vertical="center"/>
    </xf>
    <xf numFmtId="49" fontId="32" fillId="33" borderId="13" xfId="0" applyNumberFormat="1" applyFont="1" applyFill="1" applyBorder="1" applyAlignment="1" applyProtection="1">
      <alignment horizontal="left" vertical="center" shrinkToFit="1"/>
      <protection locked="0"/>
    </xf>
    <xf numFmtId="49" fontId="32" fillId="33" borderId="54" xfId="0" applyNumberFormat="1" applyFont="1" applyFill="1" applyBorder="1" applyAlignment="1" applyProtection="1">
      <alignment horizontal="left" vertical="center" shrinkToFit="1"/>
      <protection locked="0"/>
    </xf>
    <xf numFmtId="49" fontId="32" fillId="33" borderId="24" xfId="0" applyNumberFormat="1" applyFont="1" applyFill="1" applyBorder="1" applyAlignment="1" applyProtection="1">
      <alignment horizontal="left" vertical="center" shrinkToFit="1"/>
      <protection locked="0"/>
    </xf>
    <xf numFmtId="49" fontId="32" fillId="33" borderId="26" xfId="0" applyNumberFormat="1" applyFont="1" applyFill="1" applyBorder="1" applyAlignment="1" applyProtection="1">
      <alignment horizontal="left" vertical="center" shrinkToFit="1"/>
      <protection locked="0"/>
    </xf>
    <xf numFmtId="49" fontId="32" fillId="33" borderId="0" xfId="0" applyNumberFormat="1" applyFont="1" applyFill="1" applyAlignment="1" applyProtection="1">
      <alignment horizontal="left" vertical="center" shrinkToFit="1"/>
      <protection locked="0"/>
    </xf>
    <xf numFmtId="49" fontId="32" fillId="33" borderId="10" xfId="0" applyNumberFormat="1" applyFont="1" applyFill="1" applyBorder="1" applyAlignment="1" applyProtection="1">
      <alignment horizontal="left" vertical="center" shrinkToFit="1"/>
      <protection locked="0"/>
    </xf>
    <xf numFmtId="178" fontId="30" fillId="0" borderId="14" xfId="0" applyNumberFormat="1" applyFont="1" applyBorder="1" applyAlignment="1">
      <alignment horizontal="center" vertical="top" wrapText="1"/>
    </xf>
    <xf numFmtId="178" fontId="30" fillId="0" borderId="49" xfId="0" applyNumberFormat="1" applyFont="1" applyBorder="1" applyAlignment="1">
      <alignment horizontal="center" vertical="top" wrapText="1"/>
    </xf>
    <xf numFmtId="0" fontId="32" fillId="0" borderId="0" xfId="0" applyFont="1" applyAlignment="1">
      <alignment horizontal="left"/>
    </xf>
    <xf numFmtId="177" fontId="26" fillId="0" borderId="15" xfId="0" applyNumberFormat="1" applyFont="1" applyBorder="1" applyAlignment="1">
      <alignment horizontal="center" wrapText="1"/>
    </xf>
    <xf numFmtId="177" fontId="26" fillId="0" borderId="44" xfId="0" applyNumberFormat="1" applyFont="1" applyBorder="1" applyAlignment="1">
      <alignment horizontal="center" wrapText="1"/>
    </xf>
    <xf numFmtId="49" fontId="95" fillId="2" borderId="22" xfId="15" applyNumberFormat="1" applyFont="1" applyFill="1" applyBorder="1" applyAlignment="1" applyProtection="1">
      <alignment horizontal="left" vertical="center" shrinkToFit="1"/>
      <protection locked="0"/>
    </xf>
    <xf numFmtId="49" fontId="95" fillId="2" borderId="22" xfId="15" applyNumberFormat="1" applyFont="1" applyBorder="1" applyAlignment="1" applyProtection="1">
      <alignment horizontal="left" vertical="center" shrinkToFit="1"/>
      <protection locked="0"/>
    </xf>
    <xf numFmtId="0" fontId="43" fillId="0" borderId="15" xfId="0" applyFont="1" applyBorder="1" applyAlignment="1">
      <alignment horizontal="center" vertical="center" wrapText="1"/>
    </xf>
    <xf numFmtId="0" fontId="43" fillId="0" borderId="17" xfId="0" applyFont="1" applyBorder="1" applyAlignment="1">
      <alignment horizontal="center" vertical="center"/>
    </xf>
    <xf numFmtId="0" fontId="43" fillId="0" borderId="14" xfId="0" applyFont="1" applyBorder="1" applyAlignment="1">
      <alignment horizontal="center" vertical="center"/>
    </xf>
    <xf numFmtId="0" fontId="43" fillId="0" borderId="19" xfId="0" applyFont="1" applyBorder="1" applyAlignment="1">
      <alignment horizontal="center" vertical="center"/>
    </xf>
    <xf numFmtId="0" fontId="26" fillId="0" borderId="25" xfId="0" applyFont="1" applyBorder="1" applyAlignment="1">
      <alignment horizontal="center" vertical="center"/>
    </xf>
    <xf numFmtId="0" fontId="26" fillId="0" borderId="27" xfId="0" applyFont="1" applyBorder="1" applyAlignment="1">
      <alignment horizontal="center" vertical="center"/>
    </xf>
    <xf numFmtId="49" fontId="95" fillId="2" borderId="18" xfId="15" applyNumberFormat="1" applyFont="1" applyBorder="1" applyAlignment="1" applyProtection="1">
      <alignment horizontal="left" vertical="center" shrinkToFit="1"/>
      <protection locked="0"/>
    </xf>
    <xf numFmtId="0" fontId="30" fillId="0" borderId="57" xfId="0" applyFont="1" applyBorder="1" applyAlignment="1">
      <alignment horizontal="center" vertical="center"/>
    </xf>
    <xf numFmtId="0" fontId="30" fillId="0" borderId="58" xfId="0" applyFont="1" applyBorder="1" applyAlignment="1">
      <alignment horizontal="center" vertical="center"/>
    </xf>
    <xf numFmtId="0" fontId="30" fillId="0" borderId="59" xfId="0" applyFont="1" applyBorder="1" applyAlignment="1">
      <alignment horizontal="center" vertical="center"/>
    </xf>
    <xf numFmtId="0" fontId="30" fillId="0" borderId="57" xfId="0" applyFont="1" applyBorder="1" applyAlignment="1">
      <alignment horizontal="center" vertical="center" wrapText="1"/>
    </xf>
    <xf numFmtId="0" fontId="30" fillId="0" borderId="60" xfId="0" applyFont="1" applyBorder="1" applyAlignment="1">
      <alignment horizontal="center" vertical="center"/>
    </xf>
    <xf numFmtId="0" fontId="31" fillId="0" borderId="57" xfId="0" applyFont="1" applyBorder="1" applyAlignment="1">
      <alignment horizontal="center" vertical="center"/>
    </xf>
    <xf numFmtId="0" fontId="31" fillId="0" borderId="58" xfId="0" applyFont="1" applyBorder="1" applyAlignment="1">
      <alignment horizontal="center" vertical="center"/>
    </xf>
    <xf numFmtId="0" fontId="31" fillId="0" borderId="59" xfId="0" applyFont="1" applyBorder="1" applyAlignment="1">
      <alignment horizontal="center" vertical="center"/>
    </xf>
    <xf numFmtId="0" fontId="48" fillId="0" borderId="0" xfId="0" applyFont="1" applyAlignment="1">
      <alignment horizontal="left" wrapText="1"/>
    </xf>
    <xf numFmtId="0" fontId="47" fillId="0" borderId="0" xfId="0" applyFont="1" applyAlignment="1">
      <alignment horizontal="left" vertical="center" wrapText="1"/>
    </xf>
    <xf numFmtId="0" fontId="28" fillId="0" borderId="30" xfId="0" applyFont="1" applyBorder="1" applyAlignment="1">
      <alignment horizontal="left" vertical="top" wrapText="1" shrinkToFit="1"/>
    </xf>
    <xf numFmtId="0" fontId="28" fillId="0" borderId="31" xfId="0" applyFont="1" applyBorder="1" applyAlignment="1">
      <alignment horizontal="left" vertical="top" wrapText="1" shrinkToFit="1"/>
    </xf>
    <xf numFmtId="0" fontId="28" fillId="0" borderId="32" xfId="0" applyFont="1" applyBorder="1" applyAlignment="1">
      <alignment horizontal="left" vertical="top" wrapText="1" shrinkToFit="1"/>
    </xf>
    <xf numFmtId="0" fontId="28" fillId="0" borderId="33" xfId="0" applyFont="1" applyBorder="1" applyAlignment="1">
      <alignment horizontal="left" vertical="top" wrapText="1" shrinkToFit="1"/>
    </xf>
    <xf numFmtId="0" fontId="28" fillId="0" borderId="0" xfId="0" applyFont="1" applyAlignment="1">
      <alignment horizontal="left" vertical="top" wrapText="1" shrinkToFit="1"/>
    </xf>
    <xf numFmtId="0" fontId="28" fillId="0" borderId="34" xfId="0" applyFont="1" applyBorder="1" applyAlignment="1">
      <alignment horizontal="left" vertical="top" wrapText="1" shrinkToFit="1"/>
    </xf>
    <xf numFmtId="0" fontId="28" fillId="0" borderId="35" xfId="0" applyFont="1" applyBorder="1" applyAlignment="1">
      <alignment horizontal="left" vertical="top" wrapText="1" shrinkToFit="1"/>
    </xf>
    <xf numFmtId="0" fontId="28" fillId="0" borderId="36" xfId="0" applyFont="1" applyBorder="1" applyAlignment="1">
      <alignment horizontal="left" vertical="top" wrapText="1" shrinkToFit="1"/>
    </xf>
    <xf numFmtId="0" fontId="28" fillId="0" borderId="37" xfId="0" applyFont="1" applyBorder="1" applyAlignment="1">
      <alignment horizontal="left" vertical="top" wrapText="1" shrinkToFit="1"/>
    </xf>
    <xf numFmtId="0" fontId="28" fillId="0" borderId="0" xfId="0" applyFont="1" applyAlignment="1" applyProtection="1">
      <alignment horizontal="left" vertical="center"/>
      <protection locked="0"/>
    </xf>
    <xf numFmtId="177" fontId="31" fillId="0" borderId="44" xfId="0" applyNumberFormat="1" applyFont="1" applyBorder="1" applyAlignment="1">
      <alignment vertical="center" wrapText="1"/>
    </xf>
    <xf numFmtId="177" fontId="31" fillId="0" borderId="49" xfId="0" applyNumberFormat="1" applyFont="1" applyBorder="1" applyAlignment="1">
      <alignment vertical="center" wrapText="1"/>
    </xf>
    <xf numFmtId="0" fontId="95" fillId="2" borderId="45" xfId="15" applyFont="1" applyBorder="1" applyAlignment="1" applyProtection="1">
      <alignment horizontal="center" vertical="center" shrinkToFit="1"/>
      <protection locked="0"/>
    </xf>
    <xf numFmtId="0" fontId="95" fillId="2" borderId="52" xfId="15" applyFont="1" applyBorder="1" applyAlignment="1" applyProtection="1">
      <alignment horizontal="center" vertical="center" shrinkToFit="1"/>
      <protection locked="0"/>
    </xf>
    <xf numFmtId="5" fontId="32" fillId="0" borderId="47" xfId="0" applyNumberFormat="1" applyFont="1" applyBorder="1" applyAlignment="1">
      <alignment horizontal="right" vertical="center" shrinkToFit="1"/>
    </xf>
    <xf numFmtId="5" fontId="32" fillId="0" borderId="48" xfId="0" applyNumberFormat="1" applyFont="1" applyBorder="1" applyAlignment="1">
      <alignment horizontal="right" vertical="center" shrinkToFit="1"/>
    </xf>
    <xf numFmtId="0" fontId="28" fillId="0" borderId="23"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27" xfId="0" applyFont="1" applyBorder="1" applyAlignment="1">
      <alignment horizontal="center" vertical="center" wrapText="1"/>
    </xf>
    <xf numFmtId="177" fontId="31" fillId="0" borderId="50" xfId="0" applyNumberFormat="1" applyFont="1" applyBorder="1" applyAlignment="1">
      <alignment vertical="center" wrapText="1"/>
    </xf>
    <xf numFmtId="0" fontId="95" fillId="2" borderId="51" xfId="15" applyFont="1" applyBorder="1" applyAlignment="1" applyProtection="1">
      <alignment horizontal="center" vertical="center" shrinkToFit="1"/>
      <protection locked="0"/>
    </xf>
    <xf numFmtId="5" fontId="32" fillId="0" borderId="53" xfId="0" applyNumberFormat="1" applyFont="1" applyBorder="1" applyAlignment="1">
      <alignment horizontal="right" vertical="center" shrinkToFit="1"/>
    </xf>
    <xf numFmtId="0" fontId="43" fillId="0" borderId="13" xfId="0" applyFont="1" applyBorder="1" applyAlignment="1">
      <alignment horizontal="center" vertical="center" wrapText="1"/>
    </xf>
    <xf numFmtId="0" fontId="43" fillId="0" borderId="24"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19" xfId="0" applyFont="1" applyBorder="1" applyAlignment="1">
      <alignment horizontal="center" vertical="center" wrapText="1"/>
    </xf>
    <xf numFmtId="177" fontId="31" fillId="0" borderId="44" xfId="0" applyNumberFormat="1" applyFont="1" applyBorder="1" applyAlignment="1">
      <alignment horizontal="left" vertical="center" wrapText="1"/>
    </xf>
    <xf numFmtId="177" fontId="31" fillId="0" borderId="49" xfId="0" applyNumberFormat="1" applyFont="1" applyBorder="1" applyAlignment="1">
      <alignment horizontal="left" vertical="center" wrapText="1"/>
    </xf>
    <xf numFmtId="0" fontId="95" fillId="2" borderId="55" xfId="15" applyFont="1" applyBorder="1" applyAlignment="1" applyProtection="1">
      <alignment horizontal="center" vertical="center" shrinkToFit="1"/>
      <protection locked="0"/>
    </xf>
    <xf numFmtId="20" fontId="35" fillId="0" borderId="26" xfId="0" applyNumberFormat="1" applyFont="1" applyBorder="1" applyAlignment="1">
      <alignment horizontal="left" vertical="center" shrinkToFit="1"/>
    </xf>
    <xf numFmtId="20" fontId="35" fillId="0" borderId="0" xfId="0" applyNumberFormat="1" applyFont="1" applyAlignment="1">
      <alignment horizontal="left" vertical="center" shrinkToFit="1"/>
    </xf>
    <xf numFmtId="20" fontId="35" fillId="0" borderId="10" xfId="0" applyNumberFormat="1" applyFont="1" applyBorder="1" applyAlignment="1">
      <alignment horizontal="left" vertical="center" shrinkToFit="1"/>
    </xf>
    <xf numFmtId="49" fontId="95" fillId="2" borderId="26" xfId="15" applyNumberFormat="1" applyFont="1" applyBorder="1" applyAlignment="1" applyProtection="1">
      <alignment vertical="center" shrinkToFit="1"/>
      <protection locked="0"/>
    </xf>
    <xf numFmtId="49" fontId="95" fillId="2" borderId="0" xfId="15" applyNumberFormat="1" applyFont="1" applyAlignment="1" applyProtection="1">
      <alignment vertical="center" shrinkToFit="1"/>
      <protection locked="0"/>
    </xf>
    <xf numFmtId="49" fontId="95" fillId="2" borderId="10" xfId="15" applyNumberFormat="1" applyFont="1" applyBorder="1" applyAlignment="1" applyProtection="1">
      <alignment vertical="center" shrinkToFit="1"/>
      <protection locked="0"/>
    </xf>
    <xf numFmtId="49" fontId="95" fillId="2" borderId="25" xfId="15" applyNumberFormat="1" applyFont="1" applyBorder="1" applyAlignment="1" applyProtection="1">
      <alignment vertical="center" shrinkToFit="1"/>
      <protection locked="0"/>
    </xf>
    <xf numFmtId="0" fontId="26" fillId="0" borderId="60" xfId="0" applyFont="1" applyBorder="1" applyAlignment="1">
      <alignment horizontal="center" vertical="center"/>
    </xf>
    <xf numFmtId="177" fontId="31" fillId="0" borderId="50" xfId="0" applyNumberFormat="1" applyFont="1" applyBorder="1" applyAlignment="1">
      <alignment horizontal="left" vertical="center" wrapText="1"/>
    </xf>
    <xf numFmtId="0" fontId="26" fillId="2" borderId="22" xfId="0" applyFont="1" applyFill="1" applyBorder="1" applyAlignment="1">
      <alignment horizontal="left" vertical="center"/>
    </xf>
    <xf numFmtId="0" fontId="95" fillId="2" borderId="22" xfId="15" applyFont="1" applyBorder="1" applyAlignment="1" applyProtection="1">
      <alignment horizontal="left" vertical="center" shrinkToFit="1"/>
      <protection locked="0"/>
    </xf>
    <xf numFmtId="49" fontId="97" fillId="2" borderId="22" xfId="15" applyNumberFormat="1" applyFont="1" applyBorder="1" applyAlignment="1" applyProtection="1">
      <alignment horizontal="left" vertical="center" shrinkToFit="1"/>
      <protection locked="0"/>
    </xf>
    <xf numFmtId="49" fontId="95" fillId="2" borderId="16" xfId="15" applyNumberFormat="1" applyFont="1" applyBorder="1" applyAlignment="1" applyProtection="1">
      <alignment horizontal="left" vertical="center" shrinkToFit="1"/>
      <protection locked="0"/>
    </xf>
    <xf numFmtId="0" fontId="25" fillId="0" borderId="0" xfId="0" applyFont="1" applyAlignment="1">
      <alignment horizontal="center" vertical="center"/>
    </xf>
    <xf numFmtId="0" fontId="25" fillId="0" borderId="0" xfId="0" applyFont="1" applyAlignment="1">
      <alignment vertical="center"/>
    </xf>
    <xf numFmtId="0" fontId="26" fillId="0" borderId="62" xfId="0" applyFont="1" applyBorder="1" applyAlignment="1">
      <alignment vertical="center" shrinkToFit="1"/>
    </xf>
    <xf numFmtId="49" fontId="95" fillId="2" borderId="40" xfId="15" applyNumberFormat="1" applyFont="1" applyBorder="1" applyAlignment="1" applyProtection="1">
      <alignment vertical="center" shrinkToFit="1"/>
      <protection locked="0"/>
    </xf>
    <xf numFmtId="49" fontId="95" fillId="2" borderId="39" xfId="15" applyNumberFormat="1" applyFont="1" applyBorder="1" applyAlignment="1" applyProtection="1">
      <alignment vertical="center" shrinkToFit="1"/>
      <protection locked="0"/>
    </xf>
    <xf numFmtId="49" fontId="95" fillId="2" borderId="41" xfId="15" applyNumberFormat="1" applyFont="1" applyBorder="1" applyAlignment="1" applyProtection="1">
      <alignment vertical="center" shrinkToFit="1"/>
      <protection locked="0"/>
    </xf>
    <xf numFmtId="0" fontId="26" fillId="0" borderId="35" xfId="0" applyFont="1" applyBorder="1" applyAlignment="1">
      <alignment vertical="center" shrinkToFit="1"/>
    </xf>
    <xf numFmtId="0" fontId="26" fillId="0" borderId="63" xfId="0" applyFont="1" applyBorder="1" applyAlignment="1">
      <alignment vertical="center" shrinkToFit="1"/>
    </xf>
    <xf numFmtId="31" fontId="95" fillId="2" borderId="12" xfId="15" applyNumberFormat="1" applyFont="1" applyBorder="1" applyAlignment="1" applyProtection="1">
      <alignment horizontal="right" vertical="center" shrinkToFit="1"/>
      <protection locked="0"/>
    </xf>
    <xf numFmtId="31" fontId="95" fillId="2" borderId="12" xfId="15" applyNumberFormat="1" applyFont="1" applyBorder="1" applyAlignment="1" applyProtection="1">
      <alignment horizontal="left" vertical="center" shrinkToFit="1"/>
      <protection locked="0"/>
    </xf>
    <xf numFmtId="31" fontId="95" fillId="2" borderId="43" xfId="15" applyNumberFormat="1" applyFont="1" applyBorder="1" applyAlignment="1" applyProtection="1">
      <alignment horizontal="lef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ill>
        <patternFill>
          <fgColor indexed="37"/>
          <bgColor indexed="37"/>
        </patternFill>
      </fill>
    </dxf>
    <dxf>
      <fill>
        <patternFill>
          <fgColor indexed="37"/>
          <bgColor indexed="37"/>
        </patternFill>
      </fill>
    </dxf>
    <dxf>
      <fill>
        <patternFill>
          <fgColor indexed="37"/>
          <bgColor indexed="3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7.emf" /><Relationship Id="rId7" Type="http://schemas.openxmlformats.org/officeDocument/2006/relationships/image" Target="../media/image1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8.emf" /><Relationship Id="rId3" Type="http://schemas.openxmlformats.org/officeDocument/2006/relationships/image" Target="../media/image9.emf" /><Relationship Id="rId4" Type="http://schemas.openxmlformats.org/officeDocument/2006/relationships/image" Target="../media/image10.emf" /><Relationship Id="rId5" Type="http://schemas.openxmlformats.org/officeDocument/2006/relationships/image" Target="../media/image11.emf" /><Relationship Id="rId6" Type="http://schemas.openxmlformats.org/officeDocument/2006/relationships/image" Target="../media/image12.emf" /><Relationship Id="rId7" Type="http://schemas.openxmlformats.org/officeDocument/2006/relationships/image" Target="../media/image13.emf" /><Relationship Id="rId8" Type="http://schemas.openxmlformats.org/officeDocument/2006/relationships/image" Target="../media/image1.emf" /><Relationship Id="rId9" Type="http://schemas.openxmlformats.org/officeDocument/2006/relationships/image" Target="../media/image16.emf" /><Relationship Id="rId10" Type="http://schemas.openxmlformats.org/officeDocument/2006/relationships/image" Target="../media/image17.emf" /><Relationship Id="rId11" Type="http://schemas.openxmlformats.org/officeDocument/2006/relationships/image" Target="../media/image18.emf" /><Relationship Id="rId12" Type="http://schemas.openxmlformats.org/officeDocument/2006/relationships/image" Target="../media/image19.emf" /><Relationship Id="rId13" Type="http://schemas.openxmlformats.org/officeDocument/2006/relationships/image" Target="../media/image20.emf" /><Relationship Id="rId14" Type="http://schemas.openxmlformats.org/officeDocument/2006/relationships/image" Target="../media/image2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1047750</xdr:colOff>
      <xdr:row>45</xdr:row>
      <xdr:rowOff>238125</xdr:rowOff>
    </xdr:from>
    <xdr:to>
      <xdr:col>4</xdr:col>
      <xdr:colOff>238125</xdr:colOff>
      <xdr:row>48</xdr:row>
      <xdr:rowOff>28575</xdr:rowOff>
    </xdr:to>
    <xdr:pic>
      <xdr:nvPicPr>
        <xdr:cNvPr id="1" name="CheckBox5"/>
        <xdr:cNvPicPr preferRelativeResize="1">
          <a:picLocks noChangeAspect="1"/>
        </xdr:cNvPicPr>
      </xdr:nvPicPr>
      <xdr:blipFill>
        <a:blip r:embed="rId1"/>
        <a:stretch>
          <a:fillRect/>
        </a:stretch>
      </xdr:blipFill>
      <xdr:spPr>
        <a:xfrm>
          <a:off x="1152525" y="11582400"/>
          <a:ext cx="1514475" cy="257175"/>
        </a:xfrm>
        <a:prstGeom prst="rect">
          <a:avLst/>
        </a:prstGeom>
        <a:noFill/>
        <a:ln w="9525" cmpd="sng">
          <a:noFill/>
        </a:ln>
      </xdr:spPr>
    </xdr:pic>
    <xdr:clientData/>
  </xdr:twoCellAnchor>
  <xdr:twoCellAnchor editAs="oneCell">
    <xdr:from>
      <xdr:col>1</xdr:col>
      <xdr:colOff>1047750</xdr:colOff>
      <xdr:row>45</xdr:row>
      <xdr:rowOff>0</xdr:rowOff>
    </xdr:from>
    <xdr:to>
      <xdr:col>3</xdr:col>
      <xdr:colOff>238125</xdr:colOff>
      <xdr:row>46</xdr:row>
      <xdr:rowOff>0</xdr:rowOff>
    </xdr:to>
    <xdr:pic>
      <xdr:nvPicPr>
        <xdr:cNvPr id="2" name="CheckBox1"/>
        <xdr:cNvPicPr preferRelativeResize="1">
          <a:picLocks noChangeAspect="1"/>
        </xdr:cNvPicPr>
      </xdr:nvPicPr>
      <xdr:blipFill>
        <a:blip r:embed="rId2"/>
        <a:stretch>
          <a:fillRect/>
        </a:stretch>
      </xdr:blipFill>
      <xdr:spPr>
        <a:xfrm>
          <a:off x="1152525" y="11344275"/>
          <a:ext cx="923925" cy="238125"/>
        </a:xfrm>
        <a:prstGeom prst="rect">
          <a:avLst/>
        </a:prstGeom>
        <a:noFill/>
        <a:ln w="9525" cmpd="sng">
          <a:noFill/>
        </a:ln>
      </xdr:spPr>
    </xdr:pic>
    <xdr:clientData/>
  </xdr:twoCellAnchor>
  <xdr:twoCellAnchor editAs="oneCell">
    <xdr:from>
      <xdr:col>4</xdr:col>
      <xdr:colOff>361950</xdr:colOff>
      <xdr:row>45</xdr:row>
      <xdr:rowOff>0</xdr:rowOff>
    </xdr:from>
    <xdr:to>
      <xdr:col>7</xdr:col>
      <xdr:colOff>0</xdr:colOff>
      <xdr:row>46</xdr:row>
      <xdr:rowOff>0</xdr:rowOff>
    </xdr:to>
    <xdr:pic>
      <xdr:nvPicPr>
        <xdr:cNvPr id="3" name="CheckBox2"/>
        <xdr:cNvPicPr preferRelativeResize="1">
          <a:picLocks noChangeAspect="1"/>
        </xdr:cNvPicPr>
      </xdr:nvPicPr>
      <xdr:blipFill>
        <a:blip r:embed="rId3"/>
        <a:stretch>
          <a:fillRect/>
        </a:stretch>
      </xdr:blipFill>
      <xdr:spPr>
        <a:xfrm>
          <a:off x="2790825" y="11344275"/>
          <a:ext cx="1790700" cy="238125"/>
        </a:xfrm>
        <a:prstGeom prst="rect">
          <a:avLst/>
        </a:prstGeom>
        <a:noFill/>
        <a:ln w="9525" cmpd="sng">
          <a:noFill/>
        </a:ln>
      </xdr:spPr>
    </xdr:pic>
    <xdr:clientData/>
  </xdr:twoCellAnchor>
  <xdr:twoCellAnchor editAs="oneCell">
    <xdr:from>
      <xdr:col>7</xdr:col>
      <xdr:colOff>266700</xdr:colOff>
      <xdr:row>45</xdr:row>
      <xdr:rowOff>0</xdr:rowOff>
    </xdr:from>
    <xdr:to>
      <xdr:col>8</xdr:col>
      <xdr:colOff>866775</xdr:colOff>
      <xdr:row>46</xdr:row>
      <xdr:rowOff>0</xdr:rowOff>
    </xdr:to>
    <xdr:pic>
      <xdr:nvPicPr>
        <xdr:cNvPr id="4" name="CheckBox3"/>
        <xdr:cNvPicPr preferRelativeResize="1">
          <a:picLocks noChangeAspect="1"/>
        </xdr:cNvPicPr>
      </xdr:nvPicPr>
      <xdr:blipFill>
        <a:blip r:embed="rId4"/>
        <a:stretch>
          <a:fillRect/>
        </a:stretch>
      </xdr:blipFill>
      <xdr:spPr>
        <a:xfrm>
          <a:off x="4848225" y="11344275"/>
          <a:ext cx="1647825" cy="238125"/>
        </a:xfrm>
        <a:prstGeom prst="rect">
          <a:avLst/>
        </a:prstGeom>
        <a:noFill/>
        <a:ln w="9525" cmpd="sng">
          <a:noFill/>
        </a:ln>
      </xdr:spPr>
    </xdr:pic>
    <xdr:clientData/>
  </xdr:twoCellAnchor>
  <xdr:twoCellAnchor editAs="oneCell">
    <xdr:from>
      <xdr:col>9</xdr:col>
      <xdr:colOff>190500</xdr:colOff>
      <xdr:row>45</xdr:row>
      <xdr:rowOff>0</xdr:rowOff>
    </xdr:from>
    <xdr:to>
      <xdr:col>11</xdr:col>
      <xdr:colOff>428625</xdr:colOff>
      <xdr:row>46</xdr:row>
      <xdr:rowOff>0</xdr:rowOff>
    </xdr:to>
    <xdr:pic>
      <xdr:nvPicPr>
        <xdr:cNvPr id="5" name="CheckBox4"/>
        <xdr:cNvPicPr preferRelativeResize="1">
          <a:picLocks noChangeAspect="1"/>
        </xdr:cNvPicPr>
      </xdr:nvPicPr>
      <xdr:blipFill>
        <a:blip r:embed="rId5"/>
        <a:stretch>
          <a:fillRect/>
        </a:stretch>
      </xdr:blipFill>
      <xdr:spPr>
        <a:xfrm>
          <a:off x="6791325" y="11344275"/>
          <a:ext cx="1990725" cy="238125"/>
        </a:xfrm>
        <a:prstGeom prst="rect">
          <a:avLst/>
        </a:prstGeom>
        <a:noFill/>
        <a:ln w="9525" cmpd="sng">
          <a:noFill/>
        </a:ln>
      </xdr:spPr>
    </xdr:pic>
    <xdr:clientData/>
  </xdr:twoCellAnchor>
  <xdr:twoCellAnchor editAs="oneCell">
    <xdr:from>
      <xdr:col>4</xdr:col>
      <xdr:colOff>361950</xdr:colOff>
      <xdr:row>45</xdr:row>
      <xdr:rowOff>238125</xdr:rowOff>
    </xdr:from>
    <xdr:to>
      <xdr:col>6</xdr:col>
      <xdr:colOff>657225</xdr:colOff>
      <xdr:row>48</xdr:row>
      <xdr:rowOff>47625</xdr:rowOff>
    </xdr:to>
    <xdr:pic>
      <xdr:nvPicPr>
        <xdr:cNvPr id="6" name="CheckBox6"/>
        <xdr:cNvPicPr preferRelativeResize="1">
          <a:picLocks noChangeAspect="1"/>
        </xdr:cNvPicPr>
      </xdr:nvPicPr>
      <xdr:blipFill>
        <a:blip r:embed="rId6"/>
        <a:stretch>
          <a:fillRect/>
        </a:stretch>
      </xdr:blipFill>
      <xdr:spPr>
        <a:xfrm>
          <a:off x="2790825" y="11582400"/>
          <a:ext cx="1400175" cy="238125"/>
        </a:xfrm>
        <a:prstGeom prst="rect">
          <a:avLst/>
        </a:prstGeom>
        <a:noFill/>
        <a:ln w="9525" cmpd="sng">
          <a:noFill/>
        </a:ln>
      </xdr:spPr>
    </xdr:pic>
    <xdr:clientData/>
  </xdr:twoCellAnchor>
  <xdr:twoCellAnchor editAs="oneCell">
    <xdr:from>
      <xdr:col>7</xdr:col>
      <xdr:colOff>266700</xdr:colOff>
      <xdr:row>46</xdr:row>
      <xdr:rowOff>19050</xdr:rowOff>
    </xdr:from>
    <xdr:to>
      <xdr:col>7</xdr:col>
      <xdr:colOff>1047750</xdr:colOff>
      <xdr:row>46</xdr:row>
      <xdr:rowOff>238125</xdr:rowOff>
    </xdr:to>
    <xdr:pic>
      <xdr:nvPicPr>
        <xdr:cNvPr id="7" name="CheckBox7"/>
        <xdr:cNvPicPr preferRelativeResize="1">
          <a:picLocks noChangeAspect="1"/>
        </xdr:cNvPicPr>
      </xdr:nvPicPr>
      <xdr:blipFill>
        <a:blip r:embed="rId7"/>
        <a:stretch>
          <a:fillRect/>
        </a:stretch>
      </xdr:blipFill>
      <xdr:spPr>
        <a:xfrm>
          <a:off x="4848225" y="11601450"/>
          <a:ext cx="781050" cy="219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962025</xdr:colOff>
      <xdr:row>41</xdr:row>
      <xdr:rowOff>0</xdr:rowOff>
    </xdr:from>
    <xdr:to>
      <xdr:col>3</xdr:col>
      <xdr:colOff>219075</xdr:colOff>
      <xdr:row>42</xdr:row>
      <xdr:rowOff>0</xdr:rowOff>
    </xdr:to>
    <xdr:pic>
      <xdr:nvPicPr>
        <xdr:cNvPr id="1" name="CheckBox1"/>
        <xdr:cNvPicPr preferRelativeResize="1">
          <a:picLocks noChangeAspect="1"/>
        </xdr:cNvPicPr>
      </xdr:nvPicPr>
      <xdr:blipFill>
        <a:blip r:embed="rId1"/>
        <a:stretch>
          <a:fillRect/>
        </a:stretch>
      </xdr:blipFill>
      <xdr:spPr>
        <a:xfrm>
          <a:off x="1066800" y="10563225"/>
          <a:ext cx="904875" cy="285750"/>
        </a:xfrm>
        <a:prstGeom prst="rect">
          <a:avLst/>
        </a:prstGeom>
        <a:noFill/>
        <a:ln w="9525" cmpd="sng">
          <a:noFill/>
        </a:ln>
      </xdr:spPr>
    </xdr:pic>
    <xdr:clientData/>
  </xdr:twoCellAnchor>
  <xdr:twoCellAnchor editAs="oneCell">
    <xdr:from>
      <xdr:col>4</xdr:col>
      <xdr:colOff>361950</xdr:colOff>
      <xdr:row>41</xdr:row>
      <xdr:rowOff>0</xdr:rowOff>
    </xdr:from>
    <xdr:to>
      <xdr:col>7</xdr:col>
      <xdr:colOff>0</xdr:colOff>
      <xdr:row>42</xdr:row>
      <xdr:rowOff>0</xdr:rowOff>
    </xdr:to>
    <xdr:pic>
      <xdr:nvPicPr>
        <xdr:cNvPr id="2" name="CheckBox2"/>
        <xdr:cNvPicPr preferRelativeResize="1">
          <a:picLocks noChangeAspect="1"/>
        </xdr:cNvPicPr>
      </xdr:nvPicPr>
      <xdr:blipFill>
        <a:blip r:embed="rId2"/>
        <a:stretch>
          <a:fillRect/>
        </a:stretch>
      </xdr:blipFill>
      <xdr:spPr>
        <a:xfrm>
          <a:off x="2705100" y="10563225"/>
          <a:ext cx="1276350" cy="285750"/>
        </a:xfrm>
        <a:prstGeom prst="rect">
          <a:avLst/>
        </a:prstGeom>
        <a:noFill/>
        <a:ln w="9525" cmpd="sng">
          <a:noFill/>
        </a:ln>
      </xdr:spPr>
    </xdr:pic>
    <xdr:clientData/>
  </xdr:twoCellAnchor>
  <xdr:twoCellAnchor editAs="oneCell">
    <xdr:from>
      <xdr:col>7</xdr:col>
      <xdr:colOff>266700</xdr:colOff>
      <xdr:row>41</xdr:row>
      <xdr:rowOff>0</xdr:rowOff>
    </xdr:from>
    <xdr:to>
      <xdr:col>8</xdr:col>
      <xdr:colOff>466725</xdr:colOff>
      <xdr:row>42</xdr:row>
      <xdr:rowOff>0</xdr:rowOff>
    </xdr:to>
    <xdr:pic>
      <xdr:nvPicPr>
        <xdr:cNvPr id="3" name="CheckBox3"/>
        <xdr:cNvPicPr preferRelativeResize="1">
          <a:picLocks noChangeAspect="1"/>
        </xdr:cNvPicPr>
      </xdr:nvPicPr>
      <xdr:blipFill>
        <a:blip r:embed="rId3"/>
        <a:stretch>
          <a:fillRect/>
        </a:stretch>
      </xdr:blipFill>
      <xdr:spPr>
        <a:xfrm>
          <a:off x="4248150" y="10563225"/>
          <a:ext cx="1133475" cy="285750"/>
        </a:xfrm>
        <a:prstGeom prst="rect">
          <a:avLst/>
        </a:prstGeom>
        <a:noFill/>
        <a:ln w="9525" cmpd="sng">
          <a:noFill/>
        </a:ln>
      </xdr:spPr>
    </xdr:pic>
    <xdr:clientData/>
  </xdr:twoCellAnchor>
  <xdr:twoCellAnchor editAs="oneCell">
    <xdr:from>
      <xdr:col>9</xdr:col>
      <xdr:colOff>190500</xdr:colOff>
      <xdr:row>41</xdr:row>
      <xdr:rowOff>0</xdr:rowOff>
    </xdr:from>
    <xdr:to>
      <xdr:col>11</xdr:col>
      <xdr:colOff>400050</xdr:colOff>
      <xdr:row>42</xdr:row>
      <xdr:rowOff>0</xdr:rowOff>
    </xdr:to>
    <xdr:pic>
      <xdr:nvPicPr>
        <xdr:cNvPr id="4" name="CheckBox4"/>
        <xdr:cNvPicPr preferRelativeResize="1">
          <a:picLocks noChangeAspect="1"/>
        </xdr:cNvPicPr>
      </xdr:nvPicPr>
      <xdr:blipFill>
        <a:blip r:embed="rId4"/>
        <a:stretch>
          <a:fillRect/>
        </a:stretch>
      </xdr:blipFill>
      <xdr:spPr>
        <a:xfrm>
          <a:off x="5791200" y="10563225"/>
          <a:ext cx="1581150" cy="285750"/>
        </a:xfrm>
        <a:prstGeom prst="rect">
          <a:avLst/>
        </a:prstGeom>
        <a:noFill/>
        <a:ln w="9525" cmpd="sng">
          <a:noFill/>
        </a:ln>
      </xdr:spPr>
    </xdr:pic>
    <xdr:clientData/>
  </xdr:twoCellAnchor>
  <xdr:twoCellAnchor editAs="oneCell">
    <xdr:from>
      <xdr:col>1</xdr:col>
      <xdr:colOff>962025</xdr:colOff>
      <xdr:row>42</xdr:row>
      <xdr:rowOff>0</xdr:rowOff>
    </xdr:from>
    <xdr:to>
      <xdr:col>4</xdr:col>
      <xdr:colOff>0</xdr:colOff>
      <xdr:row>43</xdr:row>
      <xdr:rowOff>0</xdr:rowOff>
    </xdr:to>
    <xdr:pic>
      <xdr:nvPicPr>
        <xdr:cNvPr id="5" name="CheckBox5"/>
        <xdr:cNvPicPr preferRelativeResize="1">
          <a:picLocks noChangeAspect="1"/>
        </xdr:cNvPicPr>
      </xdr:nvPicPr>
      <xdr:blipFill>
        <a:blip r:embed="rId5"/>
        <a:stretch>
          <a:fillRect/>
        </a:stretch>
      </xdr:blipFill>
      <xdr:spPr>
        <a:xfrm>
          <a:off x="1066800" y="10848975"/>
          <a:ext cx="1276350" cy="323850"/>
        </a:xfrm>
        <a:prstGeom prst="rect">
          <a:avLst/>
        </a:prstGeom>
        <a:noFill/>
        <a:ln w="9525" cmpd="sng">
          <a:noFill/>
        </a:ln>
      </xdr:spPr>
    </xdr:pic>
    <xdr:clientData/>
  </xdr:twoCellAnchor>
  <xdr:twoCellAnchor editAs="oneCell">
    <xdr:from>
      <xdr:col>4</xdr:col>
      <xdr:colOff>361950</xdr:colOff>
      <xdr:row>42</xdr:row>
      <xdr:rowOff>0</xdr:rowOff>
    </xdr:from>
    <xdr:to>
      <xdr:col>7</xdr:col>
      <xdr:colOff>85725</xdr:colOff>
      <xdr:row>43</xdr:row>
      <xdr:rowOff>0</xdr:rowOff>
    </xdr:to>
    <xdr:pic>
      <xdr:nvPicPr>
        <xdr:cNvPr id="6" name="CheckBox6"/>
        <xdr:cNvPicPr preferRelativeResize="1">
          <a:picLocks noChangeAspect="1"/>
        </xdr:cNvPicPr>
      </xdr:nvPicPr>
      <xdr:blipFill>
        <a:blip r:embed="rId6"/>
        <a:stretch>
          <a:fillRect/>
        </a:stretch>
      </xdr:blipFill>
      <xdr:spPr>
        <a:xfrm>
          <a:off x="2705100" y="10848975"/>
          <a:ext cx="1362075" cy="323850"/>
        </a:xfrm>
        <a:prstGeom prst="rect">
          <a:avLst/>
        </a:prstGeom>
        <a:noFill/>
        <a:ln w="9525" cmpd="sng">
          <a:noFill/>
        </a:ln>
      </xdr:spPr>
    </xdr:pic>
    <xdr:clientData/>
  </xdr:twoCellAnchor>
  <xdr:twoCellAnchor editAs="oneCell">
    <xdr:from>
      <xdr:col>7</xdr:col>
      <xdr:colOff>266700</xdr:colOff>
      <xdr:row>42</xdr:row>
      <xdr:rowOff>0</xdr:rowOff>
    </xdr:from>
    <xdr:to>
      <xdr:col>7</xdr:col>
      <xdr:colOff>933450</xdr:colOff>
      <xdr:row>43</xdr:row>
      <xdr:rowOff>0</xdr:rowOff>
    </xdr:to>
    <xdr:pic>
      <xdr:nvPicPr>
        <xdr:cNvPr id="7" name="CheckBox7"/>
        <xdr:cNvPicPr preferRelativeResize="1">
          <a:picLocks noChangeAspect="1"/>
        </xdr:cNvPicPr>
      </xdr:nvPicPr>
      <xdr:blipFill>
        <a:blip r:embed="rId7"/>
        <a:stretch>
          <a:fillRect/>
        </a:stretch>
      </xdr:blipFill>
      <xdr:spPr>
        <a:xfrm>
          <a:off x="4248150" y="10848975"/>
          <a:ext cx="666750" cy="323850"/>
        </a:xfrm>
        <a:prstGeom prst="rect">
          <a:avLst/>
        </a:prstGeom>
        <a:noFill/>
        <a:ln w="9525" cmpd="sng">
          <a:noFill/>
        </a:ln>
      </xdr:spPr>
    </xdr:pic>
    <xdr:clientData/>
  </xdr:twoCellAnchor>
  <xdr:twoCellAnchor>
    <xdr:from>
      <xdr:col>1</xdr:col>
      <xdr:colOff>104775</xdr:colOff>
      <xdr:row>13</xdr:row>
      <xdr:rowOff>285750</xdr:rowOff>
    </xdr:from>
    <xdr:to>
      <xdr:col>7</xdr:col>
      <xdr:colOff>542925</xdr:colOff>
      <xdr:row>16</xdr:row>
      <xdr:rowOff>123825</xdr:rowOff>
    </xdr:to>
    <xdr:sp>
      <xdr:nvSpPr>
        <xdr:cNvPr id="8" name="正方形/長方形 1"/>
        <xdr:cNvSpPr>
          <a:spLocks/>
        </xdr:cNvSpPr>
      </xdr:nvSpPr>
      <xdr:spPr>
        <a:xfrm>
          <a:off x="209550" y="4010025"/>
          <a:ext cx="4314825" cy="695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962025</xdr:colOff>
      <xdr:row>40</xdr:row>
      <xdr:rowOff>190500</xdr:rowOff>
    </xdr:from>
    <xdr:ext cx="838200" cy="285750"/>
    <xdr:sp>
      <xdr:nvSpPr>
        <xdr:cNvPr id="9" name="CheckBox1" hidden="1"/>
        <xdr:cNvSpPr>
          <a:spLocks/>
        </xdr:cNvSpPr>
      </xdr:nvSpPr>
      <xdr:spPr>
        <a:xfrm>
          <a:off x="1066800" y="10563225"/>
          <a:ext cx="838200"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4</xdr:col>
      <xdr:colOff>371475</xdr:colOff>
      <xdr:row>40</xdr:row>
      <xdr:rowOff>190500</xdr:rowOff>
    </xdr:from>
    <xdr:to>
      <xdr:col>7</xdr:col>
      <xdr:colOff>123825</xdr:colOff>
      <xdr:row>42</xdr:row>
      <xdr:rowOff>57150</xdr:rowOff>
    </xdr:to>
    <xdr:pic>
      <xdr:nvPicPr>
        <xdr:cNvPr id="10" name="CheckBox2"/>
        <xdr:cNvPicPr preferRelativeResize="1">
          <a:picLocks noChangeAspect="0"/>
        </xdr:cNvPicPr>
      </xdr:nvPicPr>
      <xdr:blipFill>
        <a:blip r:embed="rId8"/>
        <a:stretch>
          <a:fillRect/>
        </a:stretch>
      </xdr:blipFill>
      <xdr:spPr>
        <a:xfrm>
          <a:off x="2714625" y="10563225"/>
          <a:ext cx="1390650" cy="285750"/>
        </a:xfrm>
        <a:prstGeom prst="rect">
          <a:avLst/>
        </a:prstGeom>
        <a:noFill/>
        <a:ln w="9525" cmpd="sng">
          <a:noFill/>
        </a:ln>
      </xdr:spPr>
    </xdr:pic>
    <xdr:clientData/>
  </xdr:twoCellAnchor>
  <xdr:twoCellAnchor editAs="oneCell">
    <xdr:from>
      <xdr:col>7</xdr:col>
      <xdr:colOff>209550</xdr:colOff>
      <xdr:row>40</xdr:row>
      <xdr:rowOff>190500</xdr:rowOff>
    </xdr:from>
    <xdr:to>
      <xdr:col>9</xdr:col>
      <xdr:colOff>0</xdr:colOff>
      <xdr:row>42</xdr:row>
      <xdr:rowOff>57150</xdr:rowOff>
    </xdr:to>
    <xdr:pic>
      <xdr:nvPicPr>
        <xdr:cNvPr id="11" name="CheckBox3"/>
        <xdr:cNvPicPr preferRelativeResize="1">
          <a:picLocks noChangeAspect="0"/>
        </xdr:cNvPicPr>
      </xdr:nvPicPr>
      <xdr:blipFill>
        <a:blip r:embed="rId9"/>
        <a:stretch>
          <a:fillRect/>
        </a:stretch>
      </xdr:blipFill>
      <xdr:spPr>
        <a:xfrm>
          <a:off x="4191000" y="10563225"/>
          <a:ext cx="1409700" cy="285750"/>
        </a:xfrm>
        <a:prstGeom prst="rect">
          <a:avLst/>
        </a:prstGeom>
        <a:noFill/>
        <a:ln w="9525" cmpd="sng">
          <a:noFill/>
        </a:ln>
      </xdr:spPr>
    </xdr:pic>
    <xdr:clientData/>
  </xdr:twoCellAnchor>
  <xdr:twoCellAnchor editAs="oneCell">
    <xdr:from>
      <xdr:col>9</xdr:col>
      <xdr:colOff>161925</xdr:colOff>
      <xdr:row>40</xdr:row>
      <xdr:rowOff>190500</xdr:rowOff>
    </xdr:from>
    <xdr:to>
      <xdr:col>11</xdr:col>
      <xdr:colOff>800100</xdr:colOff>
      <xdr:row>42</xdr:row>
      <xdr:rowOff>57150</xdr:rowOff>
    </xdr:to>
    <xdr:pic>
      <xdr:nvPicPr>
        <xdr:cNvPr id="12" name="CheckBox4"/>
        <xdr:cNvPicPr preferRelativeResize="1">
          <a:picLocks noChangeAspect="0"/>
        </xdr:cNvPicPr>
      </xdr:nvPicPr>
      <xdr:blipFill>
        <a:blip r:embed="rId10"/>
        <a:stretch>
          <a:fillRect/>
        </a:stretch>
      </xdr:blipFill>
      <xdr:spPr>
        <a:xfrm>
          <a:off x="5762625" y="10563225"/>
          <a:ext cx="2009775" cy="285750"/>
        </a:xfrm>
        <a:prstGeom prst="rect">
          <a:avLst/>
        </a:prstGeom>
        <a:noFill/>
        <a:ln w="9525" cmpd="sng">
          <a:noFill/>
        </a:ln>
      </xdr:spPr>
    </xdr:pic>
    <xdr:clientData/>
  </xdr:twoCellAnchor>
  <xdr:twoCellAnchor editAs="oneCell">
    <xdr:from>
      <xdr:col>1</xdr:col>
      <xdr:colOff>962025</xdr:colOff>
      <xdr:row>41</xdr:row>
      <xdr:rowOff>285750</xdr:rowOff>
    </xdr:from>
    <xdr:to>
      <xdr:col>4</xdr:col>
      <xdr:colOff>95250</xdr:colOff>
      <xdr:row>44</xdr:row>
      <xdr:rowOff>0</xdr:rowOff>
    </xdr:to>
    <xdr:pic>
      <xdr:nvPicPr>
        <xdr:cNvPr id="13" name="CheckBox5"/>
        <xdr:cNvPicPr preferRelativeResize="1">
          <a:picLocks noChangeAspect="0"/>
        </xdr:cNvPicPr>
      </xdr:nvPicPr>
      <xdr:blipFill>
        <a:blip r:embed="rId11"/>
        <a:stretch>
          <a:fillRect/>
        </a:stretch>
      </xdr:blipFill>
      <xdr:spPr>
        <a:xfrm>
          <a:off x="1066800" y="10848975"/>
          <a:ext cx="1371600" cy="323850"/>
        </a:xfrm>
        <a:prstGeom prst="rect">
          <a:avLst/>
        </a:prstGeom>
        <a:noFill/>
        <a:ln w="9525" cmpd="sng">
          <a:noFill/>
        </a:ln>
      </xdr:spPr>
    </xdr:pic>
    <xdr:clientData/>
  </xdr:twoCellAnchor>
  <xdr:twoCellAnchor editAs="oneCell">
    <xdr:from>
      <xdr:col>4</xdr:col>
      <xdr:colOff>333375</xdr:colOff>
      <xdr:row>42</xdr:row>
      <xdr:rowOff>9525</xdr:rowOff>
    </xdr:from>
    <xdr:to>
      <xdr:col>7</xdr:col>
      <xdr:colOff>0</xdr:colOff>
      <xdr:row>42</xdr:row>
      <xdr:rowOff>323850</xdr:rowOff>
    </xdr:to>
    <xdr:pic>
      <xdr:nvPicPr>
        <xdr:cNvPr id="14" name="CheckBox6"/>
        <xdr:cNvPicPr preferRelativeResize="1">
          <a:picLocks noChangeAspect="0"/>
        </xdr:cNvPicPr>
      </xdr:nvPicPr>
      <xdr:blipFill>
        <a:blip r:embed="rId12"/>
        <a:stretch>
          <a:fillRect/>
        </a:stretch>
      </xdr:blipFill>
      <xdr:spPr>
        <a:xfrm>
          <a:off x="2676525" y="10858500"/>
          <a:ext cx="1304925" cy="314325"/>
        </a:xfrm>
        <a:prstGeom prst="rect">
          <a:avLst/>
        </a:prstGeom>
        <a:noFill/>
        <a:ln w="9525" cmpd="sng">
          <a:noFill/>
        </a:ln>
      </xdr:spPr>
    </xdr:pic>
    <xdr:clientData/>
  </xdr:twoCellAnchor>
  <xdr:twoCellAnchor editAs="oneCell">
    <xdr:from>
      <xdr:col>7</xdr:col>
      <xdr:colOff>190500</xdr:colOff>
      <xdr:row>42</xdr:row>
      <xdr:rowOff>9525</xdr:rowOff>
    </xdr:from>
    <xdr:to>
      <xdr:col>7</xdr:col>
      <xdr:colOff>933450</xdr:colOff>
      <xdr:row>42</xdr:row>
      <xdr:rowOff>323850</xdr:rowOff>
    </xdr:to>
    <xdr:pic>
      <xdr:nvPicPr>
        <xdr:cNvPr id="15" name="CheckBox7"/>
        <xdr:cNvPicPr preferRelativeResize="1">
          <a:picLocks noChangeAspect="0"/>
        </xdr:cNvPicPr>
      </xdr:nvPicPr>
      <xdr:blipFill>
        <a:blip r:embed="rId13"/>
        <a:stretch>
          <a:fillRect/>
        </a:stretch>
      </xdr:blipFill>
      <xdr:spPr>
        <a:xfrm>
          <a:off x="4171950" y="10858500"/>
          <a:ext cx="742950" cy="314325"/>
        </a:xfrm>
        <a:prstGeom prst="rect">
          <a:avLst/>
        </a:prstGeom>
        <a:noFill/>
        <a:ln w="9525" cmpd="sng">
          <a:noFill/>
        </a:ln>
      </xdr:spPr>
    </xdr:pic>
    <xdr:clientData/>
  </xdr:twoCellAnchor>
  <xdr:twoCellAnchor editAs="oneCell">
    <xdr:from>
      <xdr:col>1</xdr:col>
      <xdr:colOff>962025</xdr:colOff>
      <xdr:row>40</xdr:row>
      <xdr:rowOff>190500</xdr:rowOff>
    </xdr:from>
    <xdr:to>
      <xdr:col>3</xdr:col>
      <xdr:colOff>152400</xdr:colOff>
      <xdr:row>42</xdr:row>
      <xdr:rowOff>57150</xdr:rowOff>
    </xdr:to>
    <xdr:pic>
      <xdr:nvPicPr>
        <xdr:cNvPr id="16" name="Picture 22"/>
        <xdr:cNvPicPr preferRelativeResize="1">
          <a:picLocks noChangeAspect="0"/>
        </xdr:cNvPicPr>
      </xdr:nvPicPr>
      <xdr:blipFill>
        <a:blip r:embed="rId14"/>
        <a:stretch>
          <a:fillRect/>
        </a:stretch>
      </xdr:blipFill>
      <xdr:spPr>
        <a:xfrm>
          <a:off x="1066800" y="10563225"/>
          <a:ext cx="83820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sushin@tokyo-bigsight.co.jp"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tsushin@tokyo-bigsight.co.jp" TargetMode="Externa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tsushin@tokyo-bigsight.co.jp" TargetMode="Externa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38"/>
  <sheetViews>
    <sheetView showGridLines="0" tabSelected="1" zoomScalePageLayoutView="0" workbookViewId="0" topLeftCell="A1">
      <selection activeCell="A1" sqref="A1:L1"/>
    </sheetView>
  </sheetViews>
  <sheetFormatPr defaultColWidth="9.00390625" defaultRowHeight="30" customHeight="1"/>
  <cols>
    <col min="1" max="5" width="9.00390625" style="2" customWidth="1"/>
    <col min="6" max="6" width="11.25390625" style="2" customWidth="1"/>
    <col min="7" max="16384" width="9.00390625" style="2" customWidth="1"/>
  </cols>
  <sheetData>
    <row r="1" spans="1:12" ht="22.5" customHeight="1">
      <c r="A1" s="177" t="s">
        <v>65</v>
      </c>
      <c r="B1" s="177"/>
      <c r="C1" s="177"/>
      <c r="D1" s="177"/>
      <c r="E1" s="177"/>
      <c r="F1" s="177"/>
      <c r="G1" s="177"/>
      <c r="H1" s="177"/>
      <c r="I1" s="177"/>
      <c r="J1" s="177"/>
      <c r="K1" s="178"/>
      <c r="L1" s="178"/>
    </row>
    <row r="2" ht="22.5" customHeight="1"/>
    <row r="3" spans="1:9" ht="22.5" customHeight="1">
      <c r="A3" s="175" t="s">
        <v>147</v>
      </c>
      <c r="B3" s="86"/>
      <c r="C3" s="86"/>
      <c r="D3" s="86"/>
      <c r="E3" s="86"/>
      <c r="F3" s="86"/>
      <c r="G3" s="87"/>
      <c r="H3" s="87"/>
      <c r="I3" s="87"/>
    </row>
    <row r="4" spans="1:10" ht="22.5" customHeight="1">
      <c r="A4" s="88"/>
      <c r="B4" s="88"/>
      <c r="C4" s="88"/>
      <c r="D4" s="88"/>
      <c r="E4" s="88"/>
      <c r="F4" s="88"/>
      <c r="G4" s="88"/>
      <c r="H4" s="89"/>
      <c r="I4" s="89"/>
      <c r="J4" s="90"/>
    </row>
    <row r="5" spans="1:9" ht="22.5" customHeight="1">
      <c r="A5" s="175" t="s">
        <v>148</v>
      </c>
      <c r="B5" s="91"/>
      <c r="C5" s="91"/>
      <c r="D5" s="91"/>
      <c r="E5" s="91"/>
      <c r="F5" s="91"/>
      <c r="G5" s="9"/>
      <c r="H5" s="9"/>
      <c r="I5" s="9"/>
    </row>
    <row r="6" spans="1:9" ht="22.5" customHeight="1">
      <c r="A6" s="88"/>
      <c r="B6" s="10"/>
      <c r="C6" s="10"/>
      <c r="D6" s="10"/>
      <c r="E6" s="10"/>
      <c r="F6" s="10"/>
      <c r="G6" s="9"/>
      <c r="H6" s="9"/>
      <c r="I6" s="9"/>
    </row>
    <row r="7" spans="1:9" ht="22.5" customHeight="1">
      <c r="A7" s="175" t="s">
        <v>149</v>
      </c>
      <c r="B7" s="174"/>
      <c r="C7" s="174"/>
      <c r="D7" s="174"/>
      <c r="E7" s="174"/>
      <c r="F7" s="174"/>
      <c r="G7" s="174"/>
      <c r="H7" s="4"/>
      <c r="I7" s="11"/>
    </row>
    <row r="8" spans="2:9" ht="22.5" customHeight="1">
      <c r="B8" s="179"/>
      <c r="C8" s="180"/>
      <c r="D8" s="180"/>
      <c r="E8" s="180"/>
      <c r="F8" s="180"/>
      <c r="G8" s="180"/>
      <c r="H8" s="181"/>
      <c r="I8" s="181"/>
    </row>
    <row r="9" ht="22.5" customHeight="1"/>
    <row r="10" spans="1:10" ht="22.5" customHeight="1">
      <c r="A10" s="182" t="s">
        <v>66</v>
      </c>
      <c r="B10" s="182"/>
      <c r="C10" s="182"/>
      <c r="D10" s="182"/>
      <c r="E10" s="182"/>
      <c r="F10" s="182"/>
      <c r="G10" s="182"/>
      <c r="H10" s="182"/>
      <c r="I10" s="182"/>
      <c r="J10" s="182"/>
    </row>
    <row r="11" spans="1:10" ht="22.5" customHeight="1">
      <c r="A11" s="183" t="s">
        <v>67</v>
      </c>
      <c r="B11" s="183"/>
      <c r="C11" s="183"/>
      <c r="D11" s="183"/>
      <c r="E11" s="183"/>
      <c r="F11" s="183"/>
      <c r="G11" s="183"/>
      <c r="H11" s="183"/>
      <c r="I11" s="183"/>
      <c r="J11" s="183"/>
    </row>
    <row r="12" spans="1:10" ht="22.5" customHeight="1">
      <c r="A12" s="183" t="s">
        <v>68</v>
      </c>
      <c r="B12" s="183"/>
      <c r="C12" s="183"/>
      <c r="D12" s="183"/>
      <c r="E12" s="183"/>
      <c r="F12" s="183"/>
      <c r="G12" s="183"/>
      <c r="H12" s="183"/>
      <c r="I12" s="183"/>
      <c r="J12" s="183"/>
    </row>
    <row r="13" spans="1:10" ht="22.5" customHeight="1" thickBot="1">
      <c r="A13" s="12"/>
      <c r="B13" s="12"/>
      <c r="C13" s="12"/>
      <c r="D13" s="12"/>
      <c r="E13" s="12"/>
      <c r="F13" s="12"/>
      <c r="G13" s="12"/>
      <c r="H13" s="12"/>
      <c r="I13" s="12"/>
      <c r="J13" s="12"/>
    </row>
    <row r="14" spans="2:10" ht="22.5" customHeight="1">
      <c r="B14" s="184" t="s">
        <v>69</v>
      </c>
      <c r="C14" s="185"/>
      <c r="D14" s="185"/>
      <c r="E14" s="185"/>
      <c r="F14" s="186"/>
      <c r="G14" s="12"/>
      <c r="H14" s="12"/>
      <c r="I14" s="12"/>
      <c r="J14" s="12"/>
    </row>
    <row r="15" spans="2:10" ht="22.5" customHeight="1">
      <c r="B15" s="187" t="s">
        <v>70</v>
      </c>
      <c r="C15" s="188"/>
      <c r="D15" s="188"/>
      <c r="E15" s="188"/>
      <c r="F15" s="189"/>
      <c r="G15" s="12"/>
      <c r="H15" s="12"/>
      <c r="I15" s="12"/>
      <c r="J15" s="12"/>
    </row>
    <row r="16" spans="2:10" ht="22.5" customHeight="1">
      <c r="B16" s="187" t="s">
        <v>71</v>
      </c>
      <c r="C16" s="176"/>
      <c r="D16" s="176"/>
      <c r="E16" s="176"/>
      <c r="F16" s="190"/>
      <c r="G16" s="12"/>
      <c r="H16" s="12"/>
      <c r="I16" s="12"/>
      <c r="J16" s="12"/>
    </row>
    <row r="17" spans="2:10" ht="22.5" customHeight="1" thickBot="1">
      <c r="B17" s="191" t="s">
        <v>0</v>
      </c>
      <c r="C17" s="192"/>
      <c r="D17" s="192"/>
      <c r="E17" s="192"/>
      <c r="F17" s="193"/>
      <c r="G17" s="12"/>
      <c r="H17" s="12"/>
      <c r="I17" s="12"/>
      <c r="J17" s="12"/>
    </row>
    <row r="18" spans="2:10" ht="22.5" customHeight="1">
      <c r="B18" s="185"/>
      <c r="C18" s="194"/>
      <c r="D18" s="194"/>
      <c r="E18" s="194"/>
      <c r="F18" s="194"/>
      <c r="G18" s="12"/>
      <c r="H18" s="12"/>
      <c r="I18" s="12"/>
      <c r="J18" s="12"/>
    </row>
    <row r="19" spans="1:10" ht="22.5" customHeight="1">
      <c r="A19" s="12"/>
      <c r="B19" s="12"/>
      <c r="C19" s="12"/>
      <c r="D19" s="12"/>
      <c r="E19" s="12"/>
      <c r="F19" s="12"/>
      <c r="G19" s="12"/>
      <c r="H19" s="12"/>
      <c r="I19" s="12"/>
      <c r="J19" s="12"/>
    </row>
    <row r="20" spans="1:10" ht="22.5" customHeight="1">
      <c r="A20" s="3" t="s">
        <v>72</v>
      </c>
      <c r="B20" s="3"/>
      <c r="C20" s="3"/>
      <c r="D20" s="3"/>
      <c r="E20" s="3"/>
      <c r="F20" s="3"/>
      <c r="G20" s="3"/>
      <c r="H20" s="3"/>
      <c r="I20" s="3"/>
      <c r="J20" s="3"/>
    </row>
    <row r="21" spans="1:10" ht="22.5" customHeight="1">
      <c r="A21" s="3" t="s">
        <v>73</v>
      </c>
      <c r="B21" s="3"/>
      <c r="C21" s="3"/>
      <c r="D21" s="3"/>
      <c r="E21" s="3"/>
      <c r="F21" s="3"/>
      <c r="G21" s="3"/>
      <c r="H21" s="3"/>
      <c r="I21" s="3"/>
      <c r="J21" s="3"/>
    </row>
    <row r="22" spans="1:10" ht="22.5" customHeight="1">
      <c r="A22" s="3" t="s">
        <v>74</v>
      </c>
      <c r="B22" s="3"/>
      <c r="C22" s="3"/>
      <c r="D22" s="3"/>
      <c r="E22" s="3"/>
      <c r="F22" s="3"/>
      <c r="G22" s="3"/>
      <c r="H22" s="3"/>
      <c r="I22" s="3"/>
      <c r="J22" s="3"/>
    </row>
    <row r="23" spans="1:10" ht="22.5" customHeight="1">
      <c r="A23" s="3" t="s">
        <v>75</v>
      </c>
      <c r="B23" s="3"/>
      <c r="C23" s="3"/>
      <c r="D23" s="3"/>
      <c r="E23" s="3"/>
      <c r="F23" s="3"/>
      <c r="G23" s="3"/>
      <c r="H23" s="3"/>
      <c r="I23" s="3"/>
      <c r="J23" s="3"/>
    </row>
    <row r="24" spans="1:10" ht="22.5" customHeight="1">
      <c r="A24" s="3" t="s">
        <v>76</v>
      </c>
      <c r="B24" s="3"/>
      <c r="C24" s="3"/>
      <c r="D24" s="3"/>
      <c r="E24" s="3"/>
      <c r="F24" s="3"/>
      <c r="G24" s="3"/>
      <c r="H24" s="3"/>
      <c r="I24" s="3"/>
      <c r="J24" s="3"/>
    </row>
    <row r="25" spans="1:10" ht="22.5" customHeight="1">
      <c r="A25" s="3" t="s">
        <v>77</v>
      </c>
      <c r="B25" s="3"/>
      <c r="C25" s="3"/>
      <c r="D25" s="3"/>
      <c r="E25" s="3"/>
      <c r="F25" s="3"/>
      <c r="G25" s="3"/>
      <c r="H25" s="3"/>
      <c r="I25" s="3"/>
      <c r="J25" s="3"/>
    </row>
    <row r="26" spans="1:10" ht="22.5" customHeight="1">
      <c r="A26" s="3" t="s">
        <v>78</v>
      </c>
      <c r="B26" s="3"/>
      <c r="C26" s="3"/>
      <c r="D26" s="3"/>
      <c r="E26" s="3"/>
      <c r="F26" s="3"/>
      <c r="G26" s="3"/>
      <c r="H26" s="3"/>
      <c r="I26" s="3"/>
      <c r="J26" s="3"/>
    </row>
    <row r="27" spans="1:10" ht="22.5" customHeight="1">
      <c r="A27" s="3" t="s">
        <v>79</v>
      </c>
      <c r="B27" s="3"/>
      <c r="C27" s="3"/>
      <c r="D27" s="3"/>
      <c r="E27" s="3"/>
      <c r="F27" s="3"/>
      <c r="G27" s="3"/>
      <c r="H27" s="3"/>
      <c r="I27" s="3"/>
      <c r="J27" s="3"/>
    </row>
    <row r="28" spans="1:10" ht="22.5" customHeight="1">
      <c r="A28" s="3" t="s">
        <v>80</v>
      </c>
      <c r="B28" s="3"/>
      <c r="C28" s="3"/>
      <c r="D28" s="3"/>
      <c r="E28" s="3"/>
      <c r="F28" s="3"/>
      <c r="G28" s="3"/>
      <c r="H28" s="3"/>
      <c r="I28" s="3"/>
      <c r="J28" s="3"/>
    </row>
    <row r="29" spans="1:10" ht="22.5" customHeight="1">
      <c r="A29" s="3" t="s">
        <v>81</v>
      </c>
      <c r="B29" s="92"/>
      <c r="C29" s="92"/>
      <c r="D29" s="92"/>
      <c r="E29" s="92"/>
      <c r="F29" s="92"/>
      <c r="G29" s="92"/>
      <c r="H29" s="92"/>
      <c r="I29" s="92"/>
      <c r="J29" s="92"/>
    </row>
    <row r="30" spans="1:10" ht="22.5" customHeight="1">
      <c r="A30" s="3" t="s">
        <v>82</v>
      </c>
      <c r="B30" s="93"/>
      <c r="C30" s="93"/>
      <c r="D30" s="93"/>
      <c r="E30" s="93"/>
      <c r="F30" s="93"/>
      <c r="G30" s="93"/>
      <c r="H30" s="93"/>
      <c r="I30" s="93"/>
      <c r="J30" s="93"/>
    </row>
    <row r="31" spans="1:10" ht="22.5" customHeight="1">
      <c r="A31" s="93"/>
      <c r="B31" s="93"/>
      <c r="C31" s="93"/>
      <c r="D31" s="93"/>
      <c r="E31" s="93"/>
      <c r="F31" s="93"/>
      <c r="G31" s="93"/>
      <c r="H31" s="93"/>
      <c r="I31" s="93"/>
      <c r="J31" s="93"/>
    </row>
    <row r="32" ht="22.5" customHeight="1"/>
    <row r="33" ht="22.5" customHeight="1"/>
    <row r="34" ht="22.5" customHeight="1"/>
    <row r="35" ht="22.5" customHeight="1"/>
    <row r="36" ht="22.5" customHeight="1"/>
    <row r="37" ht="22.5" customHeight="1"/>
    <row r="38" spans="1:10" ht="22.5" customHeight="1">
      <c r="A38" s="176"/>
      <c r="B38" s="176"/>
      <c r="C38" s="176"/>
      <c r="D38" s="176"/>
      <c r="E38" s="176"/>
      <c r="F38" s="176"/>
      <c r="G38" s="176"/>
      <c r="H38" s="176"/>
      <c r="I38" s="176"/>
      <c r="J38" s="176"/>
    </row>
    <row r="39" ht="22.5" customHeight="1"/>
    <row r="40" ht="22.5" customHeight="1"/>
    <row r="41" ht="22.5" customHeight="1"/>
    <row r="42" ht="22.5" customHeight="1"/>
    <row r="43" ht="22.5" customHeight="1"/>
  </sheetData>
  <sheetProtection sheet="1"/>
  <mergeCells count="11">
    <mergeCell ref="A38:J38"/>
    <mergeCell ref="A1:L1"/>
    <mergeCell ref="B8:I8"/>
    <mergeCell ref="A10:J10"/>
    <mergeCell ref="A11:J11"/>
    <mergeCell ref="A12:J12"/>
    <mergeCell ref="B14:F14"/>
    <mergeCell ref="B15:F15"/>
    <mergeCell ref="B16:F16"/>
    <mergeCell ref="B17:F17"/>
    <mergeCell ref="B18:F18"/>
  </mergeCells>
  <hyperlinks>
    <hyperlink ref="A3" location="'Application Form  1 of 3'!A1" display="(Provisional) application form for communications line (1 of 3): For telephone line"/>
    <hyperlink ref="A5" location="'Application Form  2 of 3'!A1" display="(Provisional) application form for communications line (2 of 3): For computer communications line"/>
    <hyperlink ref="A7" location="'Application Form  3 of 3'!A1" display="(Provisional) application form for communications line (3 of 3): For LOCAL 5G SERVICE"/>
  </hyperlinks>
  <printOptions/>
  <pageMargins left="0.56" right="0.31" top="0.27" bottom="0.17" header="0.27" footer="0.19"/>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B1:N53"/>
  <sheetViews>
    <sheetView showGridLines="0" showZeros="0" view="pageBreakPreview" zoomScale="70" zoomScaleSheetLayoutView="70" zoomScalePageLayoutView="0" workbookViewId="0" topLeftCell="A25">
      <selection activeCell="B2" sqref="B2"/>
    </sheetView>
  </sheetViews>
  <sheetFormatPr defaultColWidth="9.00390625" defaultRowHeight="93" customHeight="1"/>
  <cols>
    <col min="1" max="1" width="1.37890625" style="14" customWidth="1"/>
    <col min="2" max="2" width="13.75390625" style="14" customWidth="1"/>
    <col min="3" max="3" width="9.00390625" style="14" customWidth="1"/>
    <col min="4" max="4" width="7.75390625" style="14" customWidth="1"/>
    <col min="5" max="5" width="4.75390625" style="14" customWidth="1"/>
    <col min="6" max="6" width="9.75390625" style="14" customWidth="1"/>
    <col min="7" max="8" width="13.75390625" style="14" customWidth="1"/>
    <col min="9" max="9" width="12.75390625" style="14" customWidth="1"/>
    <col min="10" max="10" width="12.25390625" style="14" customWidth="1"/>
    <col min="11" max="11" width="5.75390625" style="14" customWidth="1"/>
    <col min="12" max="12" width="14.50390625" style="14" customWidth="1"/>
    <col min="13" max="13" width="3.125" style="14" customWidth="1"/>
    <col min="14" max="14" width="9.125" style="14" hidden="1" customWidth="1"/>
    <col min="15" max="16384" width="9.00390625" style="14" customWidth="1"/>
  </cols>
  <sheetData>
    <row r="1" spans="2:10" ht="17.25" customHeight="1">
      <c r="B1" s="195" t="s">
        <v>83</v>
      </c>
      <c r="C1" s="196"/>
      <c r="D1" s="196"/>
      <c r="E1" s="196"/>
      <c r="F1" s="196"/>
      <c r="G1" s="196"/>
      <c r="H1" s="196"/>
      <c r="I1" s="196"/>
      <c r="J1" s="196"/>
    </row>
    <row r="2" spans="2:7" ht="17.25" customHeight="1">
      <c r="B2" s="94"/>
      <c r="C2" s="1" t="s">
        <v>84</v>
      </c>
      <c r="G2" s="95" t="s">
        <v>85</v>
      </c>
    </row>
    <row r="3" spans="2:12" ht="21.75" customHeight="1">
      <c r="B3" s="197" t="str">
        <f>IF(N16&gt;1,"Provisional application form for communications line (1 of 3): For telephone line","Application form for communications line (1 of 3): For telephone line")</f>
        <v>Provisional application form for communications line (1 of 3): For telephone line</v>
      </c>
      <c r="C3" s="197"/>
      <c r="D3" s="197"/>
      <c r="E3" s="197"/>
      <c r="F3" s="197"/>
      <c r="G3" s="197"/>
      <c r="H3" s="197"/>
      <c r="I3" s="198"/>
      <c r="J3" s="198"/>
      <c r="K3" s="198"/>
      <c r="L3" s="199"/>
    </row>
    <row r="4" spans="2:12" ht="19.5" customHeight="1" thickBot="1">
      <c r="B4" s="15"/>
      <c r="C4" s="16"/>
      <c r="D4" s="16"/>
      <c r="E4" s="14" t="s">
        <v>86</v>
      </c>
      <c r="F4" s="96"/>
      <c r="G4" s="16"/>
      <c r="H4" s="97"/>
      <c r="I4" s="16" t="s">
        <v>14</v>
      </c>
      <c r="J4" s="97"/>
      <c r="K4" s="16" t="s">
        <v>15</v>
      </c>
      <c r="L4" s="16"/>
    </row>
    <row r="5" spans="2:12" ht="30.75" customHeight="1">
      <c r="B5" s="16"/>
      <c r="C5" s="200" t="s">
        <v>4</v>
      </c>
      <c r="D5" s="201"/>
      <c r="E5" s="202"/>
      <c r="F5" s="203"/>
      <c r="G5" s="203"/>
      <c r="H5" s="203"/>
      <c r="I5" s="203"/>
      <c r="J5" s="203"/>
      <c r="K5" s="204"/>
      <c r="L5" s="16"/>
    </row>
    <row r="6" spans="2:12" ht="30.75" customHeight="1" thickBot="1">
      <c r="B6" s="16"/>
      <c r="C6" s="205" t="s">
        <v>5</v>
      </c>
      <c r="D6" s="206"/>
      <c r="E6" s="18"/>
      <c r="F6" s="19"/>
      <c r="G6" s="207"/>
      <c r="H6" s="207"/>
      <c r="I6" s="98" t="s">
        <v>87</v>
      </c>
      <c r="J6" s="208"/>
      <c r="K6" s="209"/>
      <c r="L6" s="16"/>
    </row>
    <row r="7" spans="2:12" ht="18" customHeight="1">
      <c r="B7" s="16"/>
      <c r="C7" s="21"/>
      <c r="D7" s="16"/>
      <c r="E7" s="16"/>
      <c r="F7" s="16"/>
      <c r="G7" s="16"/>
      <c r="H7" s="16"/>
      <c r="I7" s="16"/>
      <c r="J7" s="16"/>
      <c r="K7" s="16"/>
      <c r="L7" s="16"/>
    </row>
    <row r="8" spans="2:12" ht="22.5" customHeight="1">
      <c r="B8" s="99" t="s">
        <v>88</v>
      </c>
      <c r="C8" s="16"/>
      <c r="D8" s="16"/>
      <c r="E8" s="16"/>
      <c r="F8" s="16"/>
      <c r="G8" s="16"/>
      <c r="H8" s="16"/>
      <c r="I8" s="16"/>
      <c r="J8" s="16"/>
      <c r="K8" s="16"/>
      <c r="L8" s="16"/>
    </row>
    <row r="9" spans="2:12" ht="22.5" customHeight="1">
      <c r="B9" s="66" t="s">
        <v>89</v>
      </c>
      <c r="C9" s="210"/>
      <c r="D9" s="210"/>
      <c r="E9" s="210"/>
      <c r="F9" s="210"/>
      <c r="G9" s="210"/>
      <c r="H9" s="210"/>
      <c r="I9" s="210"/>
      <c r="J9" s="210"/>
      <c r="K9" s="210"/>
      <c r="L9" s="210"/>
    </row>
    <row r="10" spans="2:12" ht="22.5" customHeight="1">
      <c r="B10" s="66" t="s">
        <v>90</v>
      </c>
      <c r="C10" s="211"/>
      <c r="D10" s="212"/>
      <c r="E10" s="213"/>
      <c r="F10" s="213"/>
      <c r="G10" s="213"/>
      <c r="H10" s="213"/>
      <c r="I10" s="213"/>
      <c r="J10" s="213"/>
      <c r="K10" s="213"/>
      <c r="L10" s="213"/>
    </row>
    <row r="11" spans="2:12" ht="25.5" customHeight="1">
      <c r="B11" s="66" t="s">
        <v>91</v>
      </c>
      <c r="C11" s="212"/>
      <c r="D11" s="212"/>
      <c r="E11" s="212"/>
      <c r="F11" s="212"/>
      <c r="G11" s="212"/>
      <c r="H11" s="66" t="s">
        <v>92</v>
      </c>
      <c r="I11" s="214"/>
      <c r="J11" s="214"/>
      <c r="K11" s="214"/>
      <c r="L11" s="214"/>
    </row>
    <row r="12" spans="2:12" ht="22.5" customHeight="1">
      <c r="B12" s="66" t="s">
        <v>93</v>
      </c>
      <c r="C12" s="212"/>
      <c r="D12" s="212"/>
      <c r="E12" s="212"/>
      <c r="F12" s="212"/>
      <c r="G12" s="212"/>
      <c r="H12" s="66" t="s">
        <v>94</v>
      </c>
      <c r="I12" s="212"/>
      <c r="J12" s="212"/>
      <c r="K12" s="212"/>
      <c r="L12" s="212"/>
    </row>
    <row r="13" spans="2:12" ht="25.5" customHeight="1">
      <c r="B13" s="100" t="s">
        <v>95</v>
      </c>
      <c r="C13" s="212"/>
      <c r="D13" s="212"/>
      <c r="E13" s="212"/>
      <c r="F13" s="212"/>
      <c r="G13" s="212"/>
      <c r="H13" s="66" t="s">
        <v>96</v>
      </c>
      <c r="I13" s="212"/>
      <c r="J13" s="212"/>
      <c r="K13" s="212"/>
      <c r="L13" s="212"/>
    </row>
    <row r="14" spans="2:12" ht="22.5" customHeight="1">
      <c r="B14" s="16"/>
      <c r="C14" s="16"/>
      <c r="D14" s="16"/>
      <c r="E14" s="16"/>
      <c r="F14" s="16"/>
      <c r="G14" s="16"/>
      <c r="H14" s="16"/>
      <c r="I14" s="16"/>
      <c r="J14" s="16"/>
      <c r="K14" s="16"/>
      <c r="L14" s="16"/>
    </row>
    <row r="15" spans="2:12" ht="22.5" customHeight="1">
      <c r="B15" s="99" t="s">
        <v>97</v>
      </c>
      <c r="C15" s="16"/>
      <c r="D15" s="16"/>
      <c r="E15" s="16"/>
      <c r="F15" s="16"/>
      <c r="G15" s="16"/>
      <c r="H15" s="16"/>
      <c r="I15" s="16"/>
      <c r="J15" s="16"/>
      <c r="K15" s="16"/>
      <c r="L15" s="16"/>
    </row>
    <row r="16" spans="2:14" ht="22.5" customHeight="1">
      <c r="B16" s="101"/>
      <c r="C16" s="102"/>
      <c r="D16" s="102"/>
      <c r="E16" s="102"/>
      <c r="F16" s="102"/>
      <c r="G16" s="102"/>
      <c r="H16" s="103"/>
      <c r="I16" s="16"/>
      <c r="J16" s="16"/>
      <c r="K16" s="16"/>
      <c r="L16" s="16"/>
      <c r="N16" s="22">
        <v>2</v>
      </c>
    </row>
    <row r="17" spans="2:12" ht="22.5" customHeight="1">
      <c r="B17" s="104"/>
      <c r="C17" s="35"/>
      <c r="D17" s="35"/>
      <c r="E17" s="35"/>
      <c r="F17" s="35"/>
      <c r="G17" s="35"/>
      <c r="H17" s="105"/>
      <c r="I17" s="16"/>
      <c r="J17" s="16"/>
      <c r="K17" s="16"/>
      <c r="L17" s="16"/>
    </row>
    <row r="18" spans="2:12" ht="17.25" customHeight="1">
      <c r="B18" s="16"/>
      <c r="C18" s="16"/>
      <c r="D18" s="16"/>
      <c r="E18" s="16"/>
      <c r="F18" s="16"/>
      <c r="G18" s="16"/>
      <c r="H18" s="16"/>
      <c r="I18" s="16"/>
      <c r="J18" s="16"/>
      <c r="K18" s="16"/>
      <c r="L18" s="16"/>
    </row>
    <row r="19" spans="2:12" ht="22.5" customHeight="1">
      <c r="B19" s="66" t="str">
        <f>IF($N$16&gt;1,"◇Company name","◆Organizer’s name")</f>
        <v>◇Company name</v>
      </c>
      <c r="C19" s="210"/>
      <c r="D19" s="210"/>
      <c r="E19" s="210"/>
      <c r="F19" s="210"/>
      <c r="G19" s="210"/>
      <c r="H19" s="210"/>
      <c r="I19" s="210"/>
      <c r="J19" s="210"/>
      <c r="K19" s="210"/>
      <c r="L19" s="210"/>
    </row>
    <row r="20" spans="2:12" ht="22.5" customHeight="1">
      <c r="B20" s="66" t="s">
        <v>98</v>
      </c>
      <c r="C20" s="211"/>
      <c r="D20" s="212"/>
      <c r="E20" s="213"/>
      <c r="F20" s="213"/>
      <c r="G20" s="213"/>
      <c r="H20" s="213"/>
      <c r="I20" s="213"/>
      <c r="J20" s="213"/>
      <c r="K20" s="213"/>
      <c r="L20" s="213"/>
    </row>
    <row r="21" spans="2:12" ht="25.5" customHeight="1">
      <c r="B21" s="66" t="s">
        <v>99</v>
      </c>
      <c r="C21" s="219"/>
      <c r="D21" s="219"/>
      <c r="E21" s="219"/>
      <c r="F21" s="219"/>
      <c r="G21" s="219"/>
      <c r="H21" s="219"/>
      <c r="I21" s="219"/>
      <c r="J21" s="219"/>
      <c r="K21" s="219"/>
      <c r="L21" s="219"/>
    </row>
    <row r="22" spans="2:12" ht="22.5" customHeight="1">
      <c r="B22" s="66" t="s">
        <v>100</v>
      </c>
      <c r="C22" s="212"/>
      <c r="D22" s="212"/>
      <c r="E22" s="212"/>
      <c r="F22" s="212"/>
      <c r="G22" s="212"/>
      <c r="H22" s="66" t="s">
        <v>92</v>
      </c>
      <c r="I22" s="212"/>
      <c r="J22" s="212"/>
      <c r="K22" s="212"/>
      <c r="L22" s="212"/>
    </row>
    <row r="23" spans="2:12" ht="22.5" customHeight="1">
      <c r="B23" s="66" t="s">
        <v>101</v>
      </c>
      <c r="C23" s="212"/>
      <c r="D23" s="212"/>
      <c r="E23" s="212"/>
      <c r="F23" s="212"/>
      <c r="G23" s="212"/>
      <c r="H23" s="66" t="s">
        <v>102</v>
      </c>
      <c r="I23" s="212"/>
      <c r="J23" s="212"/>
      <c r="K23" s="212"/>
      <c r="L23" s="212"/>
    </row>
    <row r="24" spans="2:12" ht="26.25" customHeight="1">
      <c r="B24" s="220" t="str">
        <f>IF(N16&gt;1,"In accordance with the information provided in this form, I hereby apply (provisionally) to Tokyo Big Sight, for a communications line(s).","In accordance with the information provided in this form, I hereby apply to Tokyo Big Sight, for a communications line(s)")</f>
        <v>In accordance with the information provided in this form, I hereby apply (provisionally) to Tokyo Big Sight, for a communications line(s).</v>
      </c>
      <c r="C24" s="221"/>
      <c r="D24" s="221"/>
      <c r="E24" s="221"/>
      <c r="F24" s="221"/>
      <c r="G24" s="221"/>
      <c r="H24" s="221"/>
      <c r="I24" s="221"/>
      <c r="J24" s="221"/>
      <c r="K24" s="221"/>
      <c r="L24" s="221"/>
    </row>
    <row r="25" spans="2:12" ht="26.25" customHeight="1">
      <c r="B25" s="222" t="str">
        <f>IF(N16&gt;1,"I understand that my application will be finalized after I complete advanced payment prior to construction and Tokyo Big Sight has confirmed receipt of said payment.","")</f>
        <v>I understand that my application will be finalized after I complete advanced payment prior to construction and Tokyo Big Sight has confirmed receipt of said payment.</v>
      </c>
      <c r="C25" s="223"/>
      <c r="D25" s="223"/>
      <c r="E25" s="223"/>
      <c r="F25" s="223"/>
      <c r="G25" s="223"/>
      <c r="H25" s="223"/>
      <c r="I25" s="223"/>
      <c r="J25" s="223"/>
      <c r="K25" s="223"/>
      <c r="L25" s="223"/>
    </row>
    <row r="26" spans="2:12" ht="33.75" customHeight="1">
      <c r="B26" s="220" t="s">
        <v>103</v>
      </c>
      <c r="C26" s="220"/>
      <c r="D26" s="220"/>
      <c r="E26" s="220"/>
      <c r="F26" s="220"/>
      <c r="G26" s="220"/>
      <c r="H26" s="220"/>
      <c r="I26" s="220"/>
      <c r="J26" s="220"/>
      <c r="K26" s="220"/>
      <c r="L26" s="220"/>
    </row>
    <row r="27" spans="2:12" ht="8.25" customHeight="1">
      <c r="B27" s="16"/>
      <c r="C27" s="16"/>
      <c r="D27" s="16"/>
      <c r="E27" s="16"/>
      <c r="F27" s="16"/>
      <c r="G27" s="16"/>
      <c r="H27" s="16"/>
      <c r="I27" s="16"/>
      <c r="J27" s="16"/>
      <c r="K27" s="16"/>
      <c r="L27" s="16"/>
    </row>
    <row r="28" spans="2:12" ht="22.5" customHeight="1" thickBot="1">
      <c r="B28" s="106" t="s">
        <v>104</v>
      </c>
      <c r="C28" s="16"/>
      <c r="D28" s="16"/>
      <c r="E28" s="16"/>
      <c r="F28" s="16"/>
      <c r="G28" s="16"/>
      <c r="H28" s="16"/>
      <c r="I28" s="16"/>
      <c r="J28" s="16"/>
      <c r="K28" s="16"/>
      <c r="L28" s="16"/>
    </row>
    <row r="29" spans="2:12" s="108" customFormat="1" ht="34.5" customHeight="1" thickBot="1">
      <c r="B29" s="215" t="s">
        <v>21</v>
      </c>
      <c r="C29" s="216"/>
      <c r="D29" s="217"/>
      <c r="E29" s="215" t="s">
        <v>38</v>
      </c>
      <c r="F29" s="218"/>
      <c r="G29" s="107" t="s">
        <v>48</v>
      </c>
      <c r="H29" s="76" t="s">
        <v>49</v>
      </c>
      <c r="I29" s="216" t="s">
        <v>25</v>
      </c>
      <c r="J29" s="216"/>
      <c r="K29" s="216"/>
      <c r="L29" s="217"/>
    </row>
    <row r="30" spans="2:12" ht="30.75" customHeight="1" thickTop="1">
      <c r="B30" s="109"/>
      <c r="C30" s="110" t="s">
        <v>105</v>
      </c>
      <c r="D30" s="111"/>
      <c r="E30" s="233">
        <f>-INT(E31*1.1)</f>
        <v>10477</v>
      </c>
      <c r="F30" s="234"/>
      <c r="G30" s="235">
        <v>2</v>
      </c>
      <c r="H30" s="237">
        <f>E30*G30</f>
        <v>20954</v>
      </c>
      <c r="I30" s="238" t="str">
        <f>IF($N$16&gt;1,"Includes JPY 2,776 in calling charges (including tax).  Calling charges that exceed this amount will be billed separately at a later date.  No refunds will be made if actual charges fall below  JPY 2,776. ","Calling charges will be billed separately.")</f>
        <v>Includes JPY 2,776 in calling charges (including tax).  Calling charges that exceed this amount will be billed separately at a later date.  No refunds will be made if actual charges fall below  JPY 2,776. </v>
      </c>
      <c r="J30" s="239"/>
      <c r="K30" s="239"/>
      <c r="L30" s="240"/>
    </row>
    <row r="31" spans="2:12" ht="30.75" customHeight="1">
      <c r="B31" s="112" t="s">
        <v>106</v>
      </c>
      <c r="C31" s="113"/>
      <c r="D31" s="114" t="s">
        <v>107</v>
      </c>
      <c r="E31" s="230">
        <f>-IF($N$16&gt;1,9524,7000)</f>
        <v>-9524</v>
      </c>
      <c r="F31" s="231"/>
      <c r="G31" s="236"/>
      <c r="H31" s="229"/>
      <c r="I31" s="241"/>
      <c r="J31" s="242"/>
      <c r="K31" s="242"/>
      <c r="L31" s="243"/>
    </row>
    <row r="32" spans="2:13" ht="30.75" customHeight="1">
      <c r="B32" s="112" t="s">
        <v>108</v>
      </c>
      <c r="C32" s="115" t="s">
        <v>105</v>
      </c>
      <c r="D32" s="116"/>
      <c r="E32" s="224">
        <f>-INT(E33*1.1)</f>
        <v>10477</v>
      </c>
      <c r="F32" s="225"/>
      <c r="G32" s="226">
        <v>3</v>
      </c>
      <c r="H32" s="228">
        <f>E32*G32</f>
        <v>31431</v>
      </c>
      <c r="I32" s="117" t="s">
        <v>109</v>
      </c>
      <c r="J32" s="96"/>
      <c r="K32" s="96"/>
      <c r="L32" s="118"/>
      <c r="M32" s="119"/>
    </row>
    <row r="33" spans="2:12" ht="30.75" customHeight="1">
      <c r="B33" s="120"/>
      <c r="C33" s="113"/>
      <c r="D33" s="114" t="s">
        <v>110</v>
      </c>
      <c r="E33" s="230">
        <f>-IF($N$16&gt;1,9524,7000)</f>
        <v>-9524</v>
      </c>
      <c r="F33" s="231"/>
      <c r="G33" s="227"/>
      <c r="H33" s="229"/>
      <c r="I33" s="121" t="s">
        <v>111</v>
      </c>
      <c r="J33" s="232"/>
      <c r="K33" s="232"/>
      <c r="L33" s="122" t="s">
        <v>1</v>
      </c>
    </row>
    <row r="34" spans="2:12" ht="30.75" customHeight="1">
      <c r="B34" s="244" t="s">
        <v>112</v>
      </c>
      <c r="C34" s="245"/>
      <c r="D34" s="246"/>
      <c r="E34" s="224">
        <f>IF($N$16&gt;1,3143,2776)</f>
        <v>3143</v>
      </c>
      <c r="F34" s="225"/>
      <c r="G34" s="226">
        <v>3</v>
      </c>
      <c r="H34" s="251">
        <f>E34*G34</f>
        <v>9429</v>
      </c>
      <c r="I34" s="253" t="str">
        <f>IF($N$16&gt;1,"Includes JPY367 in calling charges (including tax).  Calling charges that exceed this amount will be billed separately at a later date.  No refunds will be made if actual charges fall below JPY367.","Calling charges will be billed separately.")</f>
        <v>Includes JPY367 in calling charges (including tax).  Calling charges that exceed this amount will be billed separately at a later date.  No refunds will be made if actual charges fall below JPY367.</v>
      </c>
      <c r="J34" s="254"/>
      <c r="K34" s="254"/>
      <c r="L34" s="255"/>
    </row>
    <row r="35" spans="2:12" ht="30.75" customHeight="1" thickBot="1">
      <c r="B35" s="247"/>
      <c r="C35" s="248"/>
      <c r="D35" s="249"/>
      <c r="E35" s="230">
        <f>-IF($N$16&gt;1,2858,2524)</f>
        <v>-2858</v>
      </c>
      <c r="F35" s="231"/>
      <c r="G35" s="250"/>
      <c r="H35" s="252"/>
      <c r="I35" s="256"/>
      <c r="J35" s="257"/>
      <c r="K35" s="257"/>
      <c r="L35" s="258"/>
    </row>
    <row r="36" spans="2:12" ht="20.25" customHeight="1">
      <c r="B36" s="38"/>
      <c r="C36" s="16"/>
      <c r="D36" s="16"/>
      <c r="E36" s="123"/>
      <c r="F36" s="124"/>
      <c r="G36" s="125"/>
      <c r="H36" s="126"/>
      <c r="I36" s="16"/>
      <c r="J36" s="16"/>
      <c r="K36" s="125"/>
      <c r="L36" s="27"/>
    </row>
    <row r="37" spans="2:12" ht="20.25" customHeight="1" thickBot="1">
      <c r="B37" s="106" t="s">
        <v>113</v>
      </c>
      <c r="C37" s="16"/>
      <c r="D37" s="16"/>
      <c r="E37" s="127"/>
      <c r="G37" s="85" t="s">
        <v>114</v>
      </c>
      <c r="K37" s="128"/>
      <c r="L37" s="85"/>
    </row>
    <row r="38" spans="2:12" s="108" customFormat="1" ht="34.5" customHeight="1" thickBot="1">
      <c r="B38" s="259" t="s">
        <v>21</v>
      </c>
      <c r="C38" s="260"/>
      <c r="D38" s="261"/>
      <c r="E38" s="215" t="s">
        <v>38</v>
      </c>
      <c r="F38" s="218"/>
      <c r="G38" s="107" t="s">
        <v>48</v>
      </c>
      <c r="H38" s="76" t="s">
        <v>49</v>
      </c>
      <c r="I38" s="260" t="s">
        <v>25</v>
      </c>
      <c r="J38" s="260"/>
      <c r="K38" s="260"/>
      <c r="L38" s="261"/>
    </row>
    <row r="39" spans="2:12" ht="33.75" customHeight="1" thickTop="1">
      <c r="B39" s="129"/>
      <c r="C39" s="80" t="s">
        <v>2</v>
      </c>
      <c r="D39" s="81"/>
      <c r="E39" s="233">
        <f>-INT(E40*1.1)</f>
        <v>55000</v>
      </c>
      <c r="F39" s="234"/>
      <c r="G39" s="226">
        <v>3</v>
      </c>
      <c r="H39" s="228">
        <f>E39*G39</f>
        <v>165000</v>
      </c>
      <c r="I39" s="238" t="s">
        <v>115</v>
      </c>
      <c r="J39" s="239"/>
      <c r="K39" s="239"/>
      <c r="L39" s="240"/>
    </row>
    <row r="40" spans="2:12" ht="33.75" customHeight="1">
      <c r="B40" s="262" t="s">
        <v>3</v>
      </c>
      <c r="C40" s="79"/>
      <c r="D40" s="130" t="s">
        <v>107</v>
      </c>
      <c r="E40" s="230">
        <v>-50000</v>
      </c>
      <c r="F40" s="231"/>
      <c r="G40" s="236"/>
      <c r="H40" s="229"/>
      <c r="I40" s="241"/>
      <c r="J40" s="242"/>
      <c r="K40" s="242"/>
      <c r="L40" s="243"/>
    </row>
    <row r="41" spans="2:12" ht="33.75" customHeight="1">
      <c r="B41" s="262"/>
      <c r="C41" s="131" t="s">
        <v>2</v>
      </c>
      <c r="D41" s="132"/>
      <c r="E41" s="224">
        <f>-INT(E42*1.1)</f>
        <v>55000</v>
      </c>
      <c r="F41" s="225"/>
      <c r="G41" s="226">
        <v>3</v>
      </c>
      <c r="H41" s="228">
        <f>E41*G41</f>
        <v>165000</v>
      </c>
      <c r="I41" s="117" t="s">
        <v>109</v>
      </c>
      <c r="J41" s="96"/>
      <c r="K41" s="96"/>
      <c r="L41" s="118"/>
    </row>
    <row r="42" spans="2:12" ht="33.75" customHeight="1" thickBot="1">
      <c r="B42" s="133"/>
      <c r="C42" s="79"/>
      <c r="D42" s="130" t="s">
        <v>110</v>
      </c>
      <c r="E42" s="230">
        <v>-50000</v>
      </c>
      <c r="F42" s="231"/>
      <c r="G42" s="250"/>
      <c r="H42" s="229"/>
      <c r="I42" s="134" t="s">
        <v>111</v>
      </c>
      <c r="J42" s="263"/>
      <c r="K42" s="263"/>
      <c r="L42" s="135" t="s">
        <v>1</v>
      </c>
    </row>
    <row r="43" spans="2:12" ht="20.25" customHeight="1">
      <c r="B43" s="264"/>
      <c r="C43" s="264"/>
      <c r="D43" s="264"/>
      <c r="E43" s="136"/>
      <c r="F43" s="137"/>
      <c r="G43" s="29"/>
      <c r="H43" s="42"/>
      <c r="I43" s="264"/>
      <c r="J43" s="264"/>
      <c r="K43" s="264"/>
      <c r="L43" s="264"/>
    </row>
    <row r="44" spans="2:12" ht="4.5" customHeight="1">
      <c r="B44" s="264"/>
      <c r="C44" s="264"/>
      <c r="D44" s="264"/>
      <c r="E44" s="136"/>
      <c r="F44" s="137"/>
      <c r="G44" s="29"/>
      <c r="H44" s="42"/>
      <c r="I44" s="264"/>
      <c r="J44" s="264"/>
      <c r="K44" s="264"/>
      <c r="L44" s="264"/>
    </row>
    <row r="45" spans="2:12" ht="4.5" customHeight="1">
      <c r="B45" s="264"/>
      <c r="C45" s="264"/>
      <c r="D45" s="264"/>
      <c r="E45" s="40"/>
      <c r="F45" s="40"/>
      <c r="G45" s="29"/>
      <c r="H45" s="42"/>
      <c r="I45" s="266"/>
      <c r="J45" s="266"/>
      <c r="K45" s="266"/>
      <c r="L45" s="266"/>
    </row>
    <row r="46" spans="2:12" ht="14.25" customHeight="1">
      <c r="B46" s="264"/>
      <c r="C46" s="264"/>
      <c r="D46" s="264"/>
      <c r="E46" s="40"/>
      <c r="F46" s="40"/>
      <c r="G46" s="29"/>
      <c r="I46" s="266"/>
      <c r="J46" s="266"/>
      <c r="K46" s="266"/>
      <c r="L46" s="266"/>
    </row>
    <row r="47" spans="2:11" ht="22.5" customHeight="1">
      <c r="B47" s="265" t="s">
        <v>57</v>
      </c>
      <c r="C47" s="265"/>
      <c r="D47" s="265"/>
      <c r="E47" s="265"/>
      <c r="F47" s="265"/>
      <c r="G47" s="265"/>
      <c r="H47" s="265"/>
      <c r="I47" s="265"/>
      <c r="J47" s="265"/>
      <c r="K47" s="265"/>
    </row>
    <row r="48" spans="2:12" ht="22.5" customHeight="1">
      <c r="B48" s="138"/>
      <c r="C48" s="53"/>
      <c r="D48" s="53"/>
      <c r="E48" s="53"/>
      <c r="F48" s="53"/>
      <c r="G48" s="53"/>
      <c r="H48" s="53"/>
      <c r="I48" s="53"/>
      <c r="J48" s="53"/>
      <c r="K48" s="53"/>
      <c r="L48" s="54"/>
    </row>
    <row r="49" spans="2:14" ht="25.5" customHeight="1">
      <c r="B49" s="139"/>
      <c r="C49" s="56"/>
      <c r="D49" s="56"/>
      <c r="E49" s="56"/>
      <c r="F49" s="56"/>
      <c r="G49" s="140">
        <f>IF($N$49&gt;1,"（Around","")</f>
      </c>
      <c r="H49" s="141"/>
      <c r="I49" s="36">
        <f>IF($N$49&gt;1," (month)","")</f>
      </c>
      <c r="J49" s="141"/>
      <c r="K49" s="35">
        <f>IF($N$49&gt;1," (day)　）","")</f>
      </c>
      <c r="L49" s="59"/>
      <c r="N49" s="22">
        <v>1</v>
      </c>
    </row>
    <row r="50" ht="16.5" customHeight="1"/>
    <row r="51" ht="22.5" customHeight="1"/>
    <row r="52" ht="22.5" customHeight="1"/>
    <row r="53" spans="2:12" ht="22.5" customHeight="1">
      <c r="B53" s="16"/>
      <c r="C53" s="16"/>
      <c r="D53" s="16"/>
      <c r="E53" s="16"/>
      <c r="F53" s="16"/>
      <c r="G53" s="16"/>
      <c r="H53" s="16"/>
      <c r="I53" s="16"/>
      <c r="J53" s="16"/>
      <c r="K53" s="16"/>
      <c r="L53" s="16"/>
    </row>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sheetData>
  <sheetProtection sheet="1"/>
  <mergeCells count="67">
    <mergeCell ref="B43:D43"/>
    <mergeCell ref="I43:L43"/>
    <mergeCell ref="B47:K47"/>
    <mergeCell ref="B44:D44"/>
    <mergeCell ref="I44:L44"/>
    <mergeCell ref="B45:D45"/>
    <mergeCell ref="I45:L45"/>
    <mergeCell ref="B46:D46"/>
    <mergeCell ref="I46:L46"/>
    <mergeCell ref="B38:D38"/>
    <mergeCell ref="E38:F38"/>
    <mergeCell ref="I38:L38"/>
    <mergeCell ref="E39:F39"/>
    <mergeCell ref="G39:G40"/>
    <mergeCell ref="H39:H40"/>
    <mergeCell ref="I39:L40"/>
    <mergeCell ref="B40:B41"/>
    <mergeCell ref="E40:F40"/>
    <mergeCell ref="E41:F41"/>
    <mergeCell ref="G41:G42"/>
    <mergeCell ref="H41:H42"/>
    <mergeCell ref="E42:F42"/>
    <mergeCell ref="J42:K42"/>
    <mergeCell ref="B34:D35"/>
    <mergeCell ref="E34:F34"/>
    <mergeCell ref="G34:G35"/>
    <mergeCell ref="H34:H35"/>
    <mergeCell ref="I34:L35"/>
    <mergeCell ref="E35:F35"/>
    <mergeCell ref="E30:F30"/>
    <mergeCell ref="G30:G31"/>
    <mergeCell ref="H30:H31"/>
    <mergeCell ref="I30:L31"/>
    <mergeCell ref="E31:F31"/>
    <mergeCell ref="E32:F32"/>
    <mergeCell ref="G32:G33"/>
    <mergeCell ref="H32:H33"/>
    <mergeCell ref="E33:F33"/>
    <mergeCell ref="J33:K33"/>
    <mergeCell ref="B29:D29"/>
    <mergeCell ref="E29:F29"/>
    <mergeCell ref="I29:L29"/>
    <mergeCell ref="C13:G13"/>
    <mergeCell ref="I13:L13"/>
    <mergeCell ref="C19:L19"/>
    <mergeCell ref="C20:L20"/>
    <mergeCell ref="C21:L21"/>
    <mergeCell ref="C22:G22"/>
    <mergeCell ref="I22:L22"/>
    <mergeCell ref="C23:G23"/>
    <mergeCell ref="I23:L23"/>
    <mergeCell ref="B24:L24"/>
    <mergeCell ref="B25:L25"/>
    <mergeCell ref="B26:L26"/>
    <mergeCell ref="C9:L9"/>
    <mergeCell ref="C10:L10"/>
    <mergeCell ref="C11:G11"/>
    <mergeCell ref="I11:L11"/>
    <mergeCell ref="C12:G12"/>
    <mergeCell ref="I12:L12"/>
    <mergeCell ref="B1:J1"/>
    <mergeCell ref="B3:L3"/>
    <mergeCell ref="C5:D5"/>
    <mergeCell ref="E5:K5"/>
    <mergeCell ref="C6:D6"/>
    <mergeCell ref="G6:H6"/>
    <mergeCell ref="J6:K6"/>
  </mergeCells>
  <hyperlinks>
    <hyperlink ref="C2" r:id="rId1" display="E-mail:tsushin@tokyo-bigsight.co.jp"/>
  </hyperlinks>
  <printOptions horizontalCentered="1"/>
  <pageMargins left="0.3937007874015748" right="0.1968503937007874" top="0.2755905511811024" bottom="0.15748031496062992" header="0.2755905511811024" footer="0.1968503937007874"/>
  <pageSetup fitToHeight="1" fitToWidth="1" horizontalDpi="600" verticalDpi="600" orientation="portrait" paperSize="9" scale="71" r:id="rId3"/>
  <colBreaks count="1" manualBreakCount="1">
    <brk id="13" max="65535" man="1"/>
  </colBreaks>
  <legacyDrawing r:id="rId2"/>
</worksheet>
</file>

<file path=xl/worksheets/sheet3.xml><?xml version="1.0" encoding="utf-8"?>
<worksheet xmlns="http://schemas.openxmlformats.org/spreadsheetml/2006/main" xmlns:r="http://schemas.openxmlformats.org/officeDocument/2006/relationships">
  <sheetPr codeName="Sheet1">
    <pageSetUpPr fitToPage="1"/>
  </sheetPr>
  <dimension ref="B1:P66"/>
  <sheetViews>
    <sheetView showGridLines="0" showZeros="0" view="pageBreakPreview" zoomScale="70" zoomScaleSheetLayoutView="70" zoomScalePageLayoutView="0" workbookViewId="0" topLeftCell="A43">
      <selection activeCell="I53" sqref="I53:L53"/>
    </sheetView>
  </sheetViews>
  <sheetFormatPr defaultColWidth="9.00390625" defaultRowHeight="93" customHeight="1"/>
  <cols>
    <col min="1" max="1" width="1.37890625" style="14" customWidth="1"/>
    <col min="2" max="2" width="13.75390625" style="14" customWidth="1"/>
    <col min="3" max="3" width="9.00390625" style="14" customWidth="1"/>
    <col min="4" max="4" width="7.75390625" style="14" customWidth="1"/>
    <col min="5" max="5" width="4.75390625" style="14" customWidth="1"/>
    <col min="6" max="6" width="9.75390625" style="14" customWidth="1"/>
    <col min="7" max="8" width="13.75390625" style="14" customWidth="1"/>
    <col min="9" max="9" width="12.75390625" style="14" customWidth="1"/>
    <col min="10" max="10" width="15.25390625" style="14" customWidth="1"/>
    <col min="11" max="11" width="7.75390625" style="14" customWidth="1"/>
    <col min="12" max="12" width="11.125" style="14" customWidth="1"/>
    <col min="13" max="13" width="6.75390625" style="14" customWidth="1"/>
    <col min="14" max="14" width="10.00390625" style="14" hidden="1" customWidth="1"/>
    <col min="15" max="15" width="18.50390625" style="14" customWidth="1"/>
    <col min="16" max="16384" width="9.00390625" style="14" customWidth="1"/>
  </cols>
  <sheetData>
    <row r="1" spans="2:12" ht="15" customHeight="1">
      <c r="B1" s="267" t="s">
        <v>83</v>
      </c>
      <c r="C1" s="268"/>
      <c r="D1" s="268"/>
      <c r="E1" s="268"/>
      <c r="F1" s="268"/>
      <c r="G1" s="268"/>
      <c r="H1" s="268"/>
      <c r="I1" s="268"/>
      <c r="J1" s="268"/>
      <c r="K1" s="268"/>
      <c r="L1" s="268"/>
    </row>
    <row r="2" spans="2:7" ht="15" customHeight="1">
      <c r="B2" s="94"/>
      <c r="C2" s="1" t="s">
        <v>84</v>
      </c>
      <c r="G2" s="14" t="s">
        <v>12</v>
      </c>
    </row>
    <row r="3" spans="2:13" ht="21.75" customHeight="1">
      <c r="B3" s="269" t="str">
        <f>IF(N16&gt;1,"Provisional application form for communications line (2 of 3): For computer communications line","Application form for communications line (2 of 3): For computer communications line")</f>
        <v>Application form for communications line (2 of 3): For computer communications line</v>
      </c>
      <c r="C3" s="269"/>
      <c r="D3" s="269"/>
      <c r="E3" s="269"/>
      <c r="F3" s="269"/>
      <c r="G3" s="269"/>
      <c r="H3" s="269"/>
      <c r="I3" s="269"/>
      <c r="J3" s="269"/>
      <c r="K3" s="269"/>
      <c r="L3" s="269"/>
      <c r="M3" s="269"/>
    </row>
    <row r="4" spans="2:12" ht="19.5" customHeight="1" thickBot="1">
      <c r="B4" s="15"/>
      <c r="C4" s="16"/>
      <c r="D4" s="16"/>
      <c r="E4" s="14" t="s">
        <v>116</v>
      </c>
      <c r="G4" s="16"/>
      <c r="H4" s="142"/>
      <c r="I4" s="16" t="s">
        <v>14</v>
      </c>
      <c r="J4" s="142"/>
      <c r="K4" s="16" t="s">
        <v>15</v>
      </c>
      <c r="L4" s="16"/>
    </row>
    <row r="5" spans="2:12" ht="30.75" customHeight="1">
      <c r="B5" s="16"/>
      <c r="C5" s="200" t="s">
        <v>4</v>
      </c>
      <c r="D5" s="201"/>
      <c r="E5" s="270"/>
      <c r="F5" s="203"/>
      <c r="G5" s="203"/>
      <c r="H5" s="203"/>
      <c r="I5" s="203"/>
      <c r="J5" s="203"/>
      <c r="K5" s="204"/>
      <c r="L5" s="16"/>
    </row>
    <row r="6" spans="2:12" ht="30.75" customHeight="1" thickBot="1">
      <c r="B6" s="16"/>
      <c r="C6" s="205" t="s">
        <v>5</v>
      </c>
      <c r="D6" s="206"/>
      <c r="E6" s="18"/>
      <c r="F6" s="19"/>
      <c r="G6" s="271"/>
      <c r="H6" s="271"/>
      <c r="I6" s="98" t="s">
        <v>87</v>
      </c>
      <c r="J6" s="272"/>
      <c r="K6" s="273"/>
      <c r="L6" s="16"/>
    </row>
    <row r="7" spans="2:12" ht="5.25" customHeight="1">
      <c r="B7" s="143"/>
      <c r="C7" s="144"/>
      <c r="D7" s="143"/>
      <c r="E7" s="143"/>
      <c r="F7" s="143"/>
      <c r="G7" s="143"/>
      <c r="H7" s="143"/>
      <c r="I7" s="143"/>
      <c r="J7" s="143"/>
      <c r="K7" s="143"/>
      <c r="L7" s="143"/>
    </row>
    <row r="8" spans="2:12" ht="15.75" customHeight="1">
      <c r="B8" s="145" t="s">
        <v>88</v>
      </c>
      <c r="C8" s="143"/>
      <c r="D8" s="143"/>
      <c r="E8" s="143"/>
      <c r="F8" s="143"/>
      <c r="G8" s="143"/>
      <c r="H8" s="143"/>
      <c r="I8" s="143"/>
      <c r="J8" s="143"/>
      <c r="K8" s="143"/>
      <c r="L8" s="143"/>
    </row>
    <row r="9" spans="2:12" ht="22.5" customHeight="1">
      <c r="B9" s="146" t="s">
        <v>117</v>
      </c>
      <c r="C9" s="275"/>
      <c r="D9" s="275"/>
      <c r="E9" s="275"/>
      <c r="F9" s="275"/>
      <c r="G9" s="275"/>
      <c r="H9" s="275"/>
      <c r="I9" s="275"/>
      <c r="J9" s="275"/>
      <c r="K9" s="275"/>
      <c r="L9" s="275"/>
    </row>
    <row r="10" spans="2:12" ht="22.5" customHeight="1">
      <c r="B10" s="146" t="s">
        <v>90</v>
      </c>
      <c r="C10" s="211"/>
      <c r="D10" s="212"/>
      <c r="E10" s="278"/>
      <c r="F10" s="278"/>
      <c r="G10" s="278"/>
      <c r="H10" s="278"/>
      <c r="I10" s="278"/>
      <c r="J10" s="278"/>
      <c r="K10" s="278"/>
      <c r="L10" s="278"/>
    </row>
    <row r="11" spans="2:12" ht="25.5" customHeight="1">
      <c r="B11" s="146" t="s">
        <v>91</v>
      </c>
      <c r="C11" s="274"/>
      <c r="D11" s="274"/>
      <c r="E11" s="274"/>
      <c r="F11" s="274"/>
      <c r="G11" s="274"/>
      <c r="H11" s="147" t="s">
        <v>92</v>
      </c>
      <c r="I11" s="274"/>
      <c r="J11" s="274"/>
      <c r="K11" s="274"/>
      <c r="L11" s="274"/>
    </row>
    <row r="12" spans="2:12" ht="22.5" customHeight="1">
      <c r="B12" s="148" t="s">
        <v>93</v>
      </c>
      <c r="C12" s="274"/>
      <c r="D12" s="274"/>
      <c r="E12" s="274"/>
      <c r="F12" s="274"/>
      <c r="G12" s="274"/>
      <c r="H12" s="147" t="s">
        <v>118</v>
      </c>
      <c r="I12" s="274"/>
      <c r="J12" s="274"/>
      <c r="K12" s="274"/>
      <c r="L12" s="274"/>
    </row>
    <row r="13" spans="2:12" ht="25.5" customHeight="1">
      <c r="B13" s="148" t="s">
        <v>119</v>
      </c>
      <c r="C13" s="274"/>
      <c r="D13" s="274"/>
      <c r="E13" s="274"/>
      <c r="F13" s="274"/>
      <c r="G13" s="274"/>
      <c r="H13" s="147" t="s">
        <v>96</v>
      </c>
      <c r="I13" s="274"/>
      <c r="J13" s="274"/>
      <c r="K13" s="274"/>
      <c r="L13" s="274"/>
    </row>
    <row r="14" spans="2:12" ht="8.25" customHeight="1">
      <c r="B14" s="143"/>
      <c r="C14" s="143"/>
      <c r="D14" s="143"/>
      <c r="E14" s="143"/>
      <c r="F14" s="143"/>
      <c r="G14" s="143"/>
      <c r="H14" s="143"/>
      <c r="I14" s="143"/>
      <c r="J14" s="143"/>
      <c r="K14" s="143"/>
      <c r="L14" s="143"/>
    </row>
    <row r="15" spans="2:12" ht="15" customHeight="1">
      <c r="B15" s="145" t="s">
        <v>97</v>
      </c>
      <c r="C15" s="143"/>
      <c r="D15" s="143"/>
      <c r="E15" s="143"/>
      <c r="F15" s="143"/>
      <c r="G15" s="143"/>
      <c r="H15" s="143"/>
      <c r="I15" s="143"/>
      <c r="J15" s="143"/>
      <c r="K15" s="143"/>
      <c r="L15" s="143"/>
    </row>
    <row r="16" spans="2:14" ht="22.5" customHeight="1">
      <c r="B16" s="149"/>
      <c r="C16" s="150"/>
      <c r="D16" s="150"/>
      <c r="E16" s="150"/>
      <c r="F16" s="150"/>
      <c r="G16" s="150"/>
      <c r="H16" s="151"/>
      <c r="I16" s="143"/>
      <c r="J16" s="143"/>
      <c r="K16" s="143"/>
      <c r="L16" s="143"/>
      <c r="N16" s="22">
        <v>1</v>
      </c>
    </row>
    <row r="17" spans="2:12" ht="22.5" customHeight="1">
      <c r="B17" s="152"/>
      <c r="C17" s="153"/>
      <c r="D17" s="153"/>
      <c r="E17" s="153"/>
      <c r="F17" s="153"/>
      <c r="G17" s="153"/>
      <c r="H17" s="154"/>
      <c r="I17" s="143"/>
      <c r="J17" s="143"/>
      <c r="K17" s="143"/>
      <c r="L17" s="143"/>
    </row>
    <row r="18" spans="2:12" ht="14.25" customHeight="1">
      <c r="B18" s="143"/>
      <c r="C18" s="143"/>
      <c r="D18" s="143"/>
      <c r="E18" s="143"/>
      <c r="F18" s="143"/>
      <c r="G18" s="143"/>
      <c r="H18" s="143"/>
      <c r="I18" s="143"/>
      <c r="J18" s="143"/>
      <c r="K18" s="143"/>
      <c r="L18" s="143"/>
    </row>
    <row r="19" spans="2:12" ht="22.5" customHeight="1">
      <c r="B19" s="66" t="str">
        <f>IF($N$16&gt;1,"◇Company name","◆Organizer’s name")</f>
        <v>◆Organizer’s name</v>
      </c>
      <c r="C19" s="275"/>
      <c r="D19" s="275"/>
      <c r="E19" s="275"/>
      <c r="F19" s="275"/>
      <c r="G19" s="275"/>
      <c r="H19" s="275"/>
      <c r="I19" s="275"/>
      <c r="J19" s="275"/>
      <c r="K19" s="275"/>
      <c r="L19" s="275"/>
    </row>
    <row r="20" spans="2:12" ht="22.5" customHeight="1">
      <c r="B20" s="146" t="s">
        <v>98</v>
      </c>
      <c r="C20" s="276"/>
      <c r="D20" s="277"/>
      <c r="E20" s="278"/>
      <c r="F20" s="278"/>
      <c r="G20" s="278"/>
      <c r="H20" s="278"/>
      <c r="I20" s="278"/>
      <c r="J20" s="278"/>
      <c r="K20" s="278"/>
      <c r="L20" s="278"/>
    </row>
    <row r="21" spans="2:12" ht="25.5" customHeight="1">
      <c r="B21" s="146" t="s">
        <v>99</v>
      </c>
      <c r="C21" s="274"/>
      <c r="D21" s="274"/>
      <c r="E21" s="274"/>
      <c r="F21" s="274"/>
      <c r="G21" s="274"/>
      <c r="H21" s="274"/>
      <c r="I21" s="274"/>
      <c r="J21" s="274"/>
      <c r="K21" s="274"/>
      <c r="L21" s="274"/>
    </row>
    <row r="22" spans="2:12" ht="22.5" customHeight="1">
      <c r="B22" s="146" t="s">
        <v>100</v>
      </c>
      <c r="C22" s="274"/>
      <c r="D22" s="274"/>
      <c r="E22" s="274"/>
      <c r="F22" s="274"/>
      <c r="G22" s="274"/>
      <c r="H22" s="146" t="s">
        <v>92</v>
      </c>
      <c r="I22" s="274"/>
      <c r="J22" s="274"/>
      <c r="K22" s="274"/>
      <c r="L22" s="274"/>
    </row>
    <row r="23" spans="2:12" ht="22.5" customHeight="1">
      <c r="B23" s="146" t="s">
        <v>101</v>
      </c>
      <c r="C23" s="274"/>
      <c r="D23" s="274"/>
      <c r="E23" s="274"/>
      <c r="F23" s="274"/>
      <c r="G23" s="274"/>
      <c r="H23" s="146" t="s">
        <v>118</v>
      </c>
      <c r="I23" s="274"/>
      <c r="J23" s="274"/>
      <c r="K23" s="274"/>
      <c r="L23" s="274"/>
    </row>
    <row r="24" spans="2:12" ht="26.25" customHeight="1">
      <c r="B24" s="296" t="s">
        <v>120</v>
      </c>
      <c r="C24" s="297"/>
      <c r="D24" s="297"/>
      <c r="E24" s="297"/>
      <c r="F24" s="297"/>
      <c r="G24" s="297"/>
      <c r="H24" s="297"/>
      <c r="I24" s="297"/>
      <c r="J24" s="297"/>
      <c r="K24" s="297"/>
      <c r="L24" s="297"/>
    </row>
    <row r="25" spans="2:12" ht="26.25" customHeight="1">
      <c r="B25" s="298">
        <f>IF(N16&gt;1,"I understand that my application will be finalized after I complete advanced payment prior to construction and Tokyo Big Sight has confirmed receipt of said payment.","")</f>
      </c>
      <c r="C25" s="299"/>
      <c r="D25" s="299"/>
      <c r="E25" s="299"/>
      <c r="F25" s="299"/>
      <c r="G25" s="299"/>
      <c r="H25" s="299"/>
      <c r="I25" s="299"/>
      <c r="J25" s="299"/>
      <c r="K25" s="299"/>
      <c r="L25" s="299"/>
    </row>
    <row r="26" spans="2:12" ht="33.75" customHeight="1">
      <c r="B26" s="220" t="s">
        <v>103</v>
      </c>
      <c r="C26" s="220"/>
      <c r="D26" s="220"/>
      <c r="E26" s="220"/>
      <c r="F26" s="220"/>
      <c r="G26" s="220"/>
      <c r="H26" s="220"/>
      <c r="I26" s="220"/>
      <c r="J26" s="220"/>
      <c r="K26" s="220"/>
      <c r="L26" s="220"/>
    </row>
    <row r="27" spans="2:12" ht="1.5" customHeight="1">
      <c r="B27" s="155"/>
      <c r="C27" s="155"/>
      <c r="D27" s="155"/>
      <c r="E27" s="155"/>
      <c r="F27" s="155"/>
      <c r="G27" s="155"/>
      <c r="H27" s="155"/>
      <c r="I27" s="155"/>
      <c r="J27" s="155"/>
      <c r="K27" s="155"/>
      <c r="L27" s="155"/>
    </row>
    <row r="28" s="156" customFormat="1" ht="24" customHeight="1" thickBot="1">
      <c r="B28" s="106" t="s">
        <v>121</v>
      </c>
    </row>
    <row r="29" spans="2:12" s="157" customFormat="1" ht="34.5" customHeight="1" thickBot="1">
      <c r="B29" s="259" t="s">
        <v>21</v>
      </c>
      <c r="C29" s="260"/>
      <c r="D29" s="261"/>
      <c r="E29" s="259" t="s">
        <v>38</v>
      </c>
      <c r="F29" s="300"/>
      <c r="G29" s="107" t="s">
        <v>48</v>
      </c>
      <c r="H29" s="76" t="s">
        <v>49</v>
      </c>
      <c r="I29" s="260" t="s">
        <v>25</v>
      </c>
      <c r="J29" s="260"/>
      <c r="K29" s="260"/>
      <c r="L29" s="261"/>
    </row>
    <row r="30" spans="2:12" s="157" customFormat="1" ht="15.75" customHeight="1" thickTop="1">
      <c r="B30" s="307" t="s">
        <v>122</v>
      </c>
      <c r="C30" s="279" t="s">
        <v>123</v>
      </c>
      <c r="D30" s="281"/>
      <c r="E30" s="308">
        <f>-E31*1.1</f>
        <v>33000</v>
      </c>
      <c r="F30" s="309"/>
      <c r="G30" s="310"/>
      <c r="H30" s="301">
        <f>E30*G30</f>
        <v>0</v>
      </c>
      <c r="I30" s="279" t="s">
        <v>124</v>
      </c>
      <c r="J30" s="280"/>
      <c r="K30" s="280"/>
      <c r="L30" s="281"/>
    </row>
    <row r="31" spans="2:12" s="157" customFormat="1" ht="15.75" customHeight="1">
      <c r="B31" s="304"/>
      <c r="C31" s="285"/>
      <c r="D31" s="287"/>
      <c r="E31" s="288">
        <v>-30000</v>
      </c>
      <c r="F31" s="289"/>
      <c r="G31" s="295"/>
      <c r="H31" s="302"/>
      <c r="I31" s="282"/>
      <c r="J31" s="283"/>
      <c r="K31" s="283"/>
      <c r="L31" s="284"/>
    </row>
    <row r="32" spans="2:12" s="157" customFormat="1" ht="15.75" customHeight="1">
      <c r="B32" s="304"/>
      <c r="C32" s="290" t="s">
        <v>125</v>
      </c>
      <c r="D32" s="291"/>
      <c r="E32" s="292">
        <f>-E33*1.1</f>
        <v>55000.00000000001</v>
      </c>
      <c r="F32" s="293"/>
      <c r="G32" s="294"/>
      <c r="H32" s="301">
        <f>E32*G32</f>
        <v>0</v>
      </c>
      <c r="I32" s="282"/>
      <c r="J32" s="283"/>
      <c r="K32" s="283"/>
      <c r="L32" s="284"/>
    </row>
    <row r="33" spans="2:12" s="157" customFormat="1" ht="15.75" customHeight="1">
      <c r="B33" s="305"/>
      <c r="C33" s="285"/>
      <c r="D33" s="287"/>
      <c r="E33" s="288">
        <v>-50000</v>
      </c>
      <c r="F33" s="289"/>
      <c r="G33" s="295"/>
      <c r="H33" s="302"/>
      <c r="I33" s="285"/>
      <c r="J33" s="286"/>
      <c r="K33" s="286"/>
      <c r="L33" s="287"/>
    </row>
    <row r="34" spans="2:12" ht="15.75" customHeight="1">
      <c r="B34" s="303" t="s">
        <v>126</v>
      </c>
      <c r="C34" s="80" t="s">
        <v>127</v>
      </c>
      <c r="D34" s="81"/>
      <c r="E34" s="292">
        <f>-E35*1.1</f>
        <v>77000</v>
      </c>
      <c r="F34" s="293"/>
      <c r="G34" s="294"/>
      <c r="H34" s="301">
        <f>E34*G34</f>
        <v>0</v>
      </c>
      <c r="I34" s="158" t="s">
        <v>128</v>
      </c>
      <c r="J34" s="159"/>
      <c r="K34" s="160"/>
      <c r="L34" s="161"/>
    </row>
    <row r="35" spans="2:12" ht="15.75" customHeight="1">
      <c r="B35" s="304"/>
      <c r="C35" s="79"/>
      <c r="D35" s="162" t="s">
        <v>129</v>
      </c>
      <c r="E35" s="288">
        <v>-70000</v>
      </c>
      <c r="F35" s="289"/>
      <c r="G35" s="295"/>
      <c r="H35" s="302"/>
      <c r="I35" s="163" t="s">
        <v>130</v>
      </c>
      <c r="J35"/>
      <c r="K35"/>
      <c r="L35" s="6"/>
    </row>
    <row r="36" spans="2:13" ht="15.75" customHeight="1" thickBot="1">
      <c r="B36" s="304"/>
      <c r="C36" s="131" t="s">
        <v>131</v>
      </c>
      <c r="D36" s="132"/>
      <c r="E36" s="292">
        <f>-E37*1.1</f>
        <v>110000.00000000001</v>
      </c>
      <c r="F36" s="293"/>
      <c r="G36" s="294"/>
      <c r="H36" s="301">
        <f>E36*G36</f>
        <v>0</v>
      </c>
      <c r="I36" s="163" t="s">
        <v>132</v>
      </c>
      <c r="J36" s="164"/>
      <c r="K36" s="96"/>
      <c r="L36" s="118"/>
      <c r="M36" s="119"/>
    </row>
    <row r="37" spans="2:12" ht="15.75" customHeight="1" thickBot="1">
      <c r="B37" s="305"/>
      <c r="C37" s="79"/>
      <c r="D37" s="162" t="s">
        <v>133</v>
      </c>
      <c r="E37" s="288">
        <v>-100000</v>
      </c>
      <c r="F37" s="289"/>
      <c r="G37" s="306"/>
      <c r="H37" s="302"/>
      <c r="I37" s="321" t="s">
        <v>134</v>
      </c>
      <c r="J37" s="322"/>
      <c r="K37" s="165"/>
      <c r="L37" s="166" t="s">
        <v>135</v>
      </c>
    </row>
    <row r="38" spans="2:12" ht="6.75" customHeight="1" thickBot="1">
      <c r="B38" s="96"/>
      <c r="C38" s="27"/>
      <c r="D38" s="28"/>
      <c r="E38" s="108"/>
      <c r="F38" s="108"/>
      <c r="G38" s="167"/>
      <c r="H38" s="108"/>
      <c r="I38" s="96"/>
      <c r="J38" s="96"/>
      <c r="K38" s="168"/>
      <c r="L38" s="96"/>
    </row>
    <row r="39" spans="2:12" ht="34.5" customHeight="1" thickBot="1">
      <c r="B39" s="167"/>
      <c r="C39" s="323" t="s">
        <v>136</v>
      </c>
      <c r="D39" s="324"/>
      <c r="E39" s="259" t="s">
        <v>38</v>
      </c>
      <c r="F39" s="300"/>
      <c r="G39" s="107" t="s">
        <v>48</v>
      </c>
      <c r="H39" s="76" t="s">
        <v>49</v>
      </c>
      <c r="I39" s="216" t="s">
        <v>25</v>
      </c>
      <c r="J39" s="216"/>
      <c r="K39" s="216"/>
      <c r="L39" s="217"/>
    </row>
    <row r="40" spans="2:12" ht="18" customHeight="1" thickTop="1">
      <c r="B40" s="169"/>
      <c r="C40" s="325" t="s">
        <v>137</v>
      </c>
      <c r="D40" s="326"/>
      <c r="E40" s="327">
        <f>-E41*1.1</f>
        <v>33000</v>
      </c>
      <c r="F40" s="328"/>
      <c r="G40" s="310"/>
      <c r="H40" s="301">
        <f>E40*G40</f>
        <v>0</v>
      </c>
      <c r="I40" s="325" t="s">
        <v>138</v>
      </c>
      <c r="J40" s="329"/>
      <c r="K40" s="329"/>
      <c r="L40" s="326"/>
    </row>
    <row r="41" spans="2:12" ht="18" customHeight="1">
      <c r="B41" s="169"/>
      <c r="C41" s="311"/>
      <c r="D41" s="312"/>
      <c r="E41" s="230">
        <v>-30000</v>
      </c>
      <c r="F41" s="231"/>
      <c r="G41" s="295"/>
      <c r="H41" s="302"/>
      <c r="I41" s="313"/>
      <c r="J41" s="320"/>
      <c r="K41" s="320"/>
      <c r="L41" s="314"/>
    </row>
    <row r="42" spans="2:12" ht="18" customHeight="1">
      <c r="B42" s="169"/>
      <c r="C42" s="311" t="s">
        <v>139</v>
      </c>
      <c r="D42" s="312"/>
      <c r="E42" s="315">
        <f>-E43*1.1</f>
        <v>88000</v>
      </c>
      <c r="F42" s="316"/>
      <c r="G42" s="294"/>
      <c r="H42" s="301">
        <f>E42*G42</f>
        <v>0</v>
      </c>
      <c r="I42" s="317" t="s">
        <v>138</v>
      </c>
      <c r="J42" s="318"/>
      <c r="K42" s="318"/>
      <c r="L42" s="319"/>
    </row>
    <row r="43" spans="2:12" ht="18" customHeight="1" thickBot="1">
      <c r="B43" s="169"/>
      <c r="C43" s="313"/>
      <c r="D43" s="314"/>
      <c r="E43" s="230">
        <v>-80000</v>
      </c>
      <c r="F43" s="231"/>
      <c r="G43" s="306"/>
      <c r="H43" s="302"/>
      <c r="I43" s="313"/>
      <c r="J43" s="320"/>
      <c r="K43" s="320"/>
      <c r="L43" s="314"/>
    </row>
    <row r="44" spans="2:12" ht="18.75" customHeight="1">
      <c r="B44" s="38"/>
      <c r="C44" s="96" t="s">
        <v>140</v>
      </c>
      <c r="D44" s="27"/>
      <c r="E44" s="40"/>
      <c r="F44" s="41"/>
      <c r="G44" s="29"/>
      <c r="H44" s="42"/>
      <c r="I44" s="27"/>
      <c r="J44" s="27"/>
      <c r="K44" s="27"/>
      <c r="L44" s="27"/>
    </row>
    <row r="45" spans="2:12" s="2" customFormat="1" ht="18.75" customHeight="1">
      <c r="B45" s="4" t="s">
        <v>58</v>
      </c>
      <c r="C45" s="5"/>
      <c r="D45" s="5"/>
      <c r="E45" s="5"/>
      <c r="F45" s="5"/>
      <c r="G45" s="5"/>
      <c r="H45" s="5"/>
      <c r="I45" s="5"/>
      <c r="J45" s="5"/>
      <c r="K45" s="5"/>
      <c r="L45" s="3"/>
    </row>
    <row r="46" spans="2:12" s="2" customFormat="1" ht="18.75" customHeight="1">
      <c r="B46" s="7"/>
      <c r="C46" s="5"/>
      <c r="D46" s="7"/>
      <c r="E46" s="5"/>
      <c r="F46" s="5"/>
      <c r="G46" s="5"/>
      <c r="H46" s="5"/>
      <c r="I46" s="5"/>
      <c r="J46" s="5"/>
      <c r="K46" s="5"/>
      <c r="L46" s="3"/>
    </row>
    <row r="47" spans="2:14" s="2" customFormat="1" ht="18.75" customHeight="1">
      <c r="B47" s="5"/>
      <c r="C47" s="5"/>
      <c r="D47" s="5"/>
      <c r="E47" s="5"/>
      <c r="F47" s="5"/>
      <c r="G47" s="170"/>
      <c r="H47" s="170">
        <f>IF($N$47=TRUE,"(","")</f>
      </c>
      <c r="I47" s="330"/>
      <c r="J47" s="331"/>
      <c r="K47" s="331"/>
      <c r="L47" s="5">
        <f>IF($N$47=TRUE,")","")</f>
      </c>
      <c r="M47" s="5"/>
      <c r="N47" s="8" t="b">
        <v>0</v>
      </c>
    </row>
    <row r="48" spans="4:16" ht="1.5" customHeight="1">
      <c r="D48" s="5"/>
      <c r="E48" s="5"/>
      <c r="F48" s="5"/>
      <c r="G48" s="5"/>
      <c r="H48" s="5"/>
      <c r="I48" s="170"/>
      <c r="J48" s="170"/>
      <c r="K48" s="330"/>
      <c r="L48" s="330"/>
      <c r="M48" s="5"/>
      <c r="N48" s="3"/>
      <c r="O48" s="108"/>
      <c r="P48" s="108"/>
    </row>
    <row r="49" spans="2:16" ht="15" customHeight="1">
      <c r="B49" s="85" t="s">
        <v>141</v>
      </c>
      <c r="C49" s="27"/>
      <c r="D49" s="27" t="s">
        <v>142</v>
      </c>
      <c r="E49" s="96"/>
      <c r="F49" s="96"/>
      <c r="G49" s="96"/>
      <c r="H49" s="96"/>
      <c r="I49" s="96"/>
      <c r="J49" s="96"/>
      <c r="K49" s="96"/>
      <c r="L49" s="96"/>
      <c r="M49" s="108"/>
      <c r="N49" s="108"/>
      <c r="O49" s="108"/>
      <c r="P49" s="108"/>
    </row>
    <row r="50" spans="3:16" ht="15" customHeight="1">
      <c r="C50" s="27"/>
      <c r="D50" s="16" t="s">
        <v>143</v>
      </c>
      <c r="E50" s="96"/>
      <c r="F50" s="96"/>
      <c r="G50" s="108"/>
      <c r="H50" s="27" t="s">
        <v>144</v>
      </c>
      <c r="I50" s="96"/>
      <c r="J50" s="96"/>
      <c r="K50" s="96"/>
      <c r="L50" s="96"/>
      <c r="M50" s="108"/>
      <c r="N50" s="108"/>
      <c r="O50" s="108"/>
      <c r="P50" s="108"/>
    </row>
    <row r="51" spans="3:16" ht="1.5" customHeight="1">
      <c r="C51" s="27"/>
      <c r="D51" s="108"/>
      <c r="E51" s="96"/>
      <c r="F51" s="96"/>
      <c r="G51" s="108"/>
      <c r="H51" s="96"/>
      <c r="I51" s="96"/>
      <c r="J51" s="96"/>
      <c r="K51" s="96"/>
      <c r="L51" s="96"/>
      <c r="M51" s="108"/>
      <c r="N51" s="108"/>
      <c r="O51" s="108"/>
      <c r="P51" s="108"/>
    </row>
    <row r="52" spans="2:12" ht="16.5" customHeight="1" thickBot="1">
      <c r="B52" s="106" t="s">
        <v>145</v>
      </c>
      <c r="C52" s="16"/>
      <c r="D52" s="16"/>
      <c r="E52" s="16"/>
      <c r="F52" s="16"/>
      <c r="G52" s="16"/>
      <c r="H52" s="16"/>
      <c r="I52" s="16"/>
      <c r="J52" s="16"/>
      <c r="K52" s="16"/>
      <c r="L52" s="16"/>
    </row>
    <row r="53" spans="2:12" ht="42" customHeight="1" thickBot="1">
      <c r="B53" s="332" t="s">
        <v>21</v>
      </c>
      <c r="C53" s="333"/>
      <c r="D53" s="334"/>
      <c r="E53" s="259" t="s">
        <v>38</v>
      </c>
      <c r="F53" s="300"/>
      <c r="G53" s="107" t="s">
        <v>48</v>
      </c>
      <c r="H53" s="76" t="s">
        <v>49</v>
      </c>
      <c r="I53" s="333" t="s">
        <v>25</v>
      </c>
      <c r="J53" s="333"/>
      <c r="K53" s="333"/>
      <c r="L53" s="334"/>
    </row>
    <row r="54" spans="2:12" ht="18" customHeight="1" thickTop="1">
      <c r="B54" s="325" t="s">
        <v>50</v>
      </c>
      <c r="C54" s="329"/>
      <c r="D54" s="326"/>
      <c r="E54" s="233">
        <f>-E55*1.1</f>
        <v>44000</v>
      </c>
      <c r="F54" s="234"/>
      <c r="G54" s="310"/>
      <c r="H54" s="301">
        <f>E54*G54</f>
        <v>0</v>
      </c>
      <c r="I54" s="335"/>
      <c r="J54" s="336"/>
      <c r="K54" s="336"/>
      <c r="L54" s="337"/>
    </row>
    <row r="55" spans="2:12" ht="18" customHeight="1">
      <c r="B55" s="313"/>
      <c r="C55" s="320"/>
      <c r="D55" s="314"/>
      <c r="E55" s="230">
        <v>-40000</v>
      </c>
      <c r="F55" s="231"/>
      <c r="G55" s="295"/>
      <c r="H55" s="302"/>
      <c r="I55" s="338"/>
      <c r="J55" s="339"/>
      <c r="K55" s="339"/>
      <c r="L55" s="340"/>
    </row>
    <row r="56" spans="2:12" ht="18" customHeight="1">
      <c r="B56" s="317" t="s">
        <v>51</v>
      </c>
      <c r="C56" s="318"/>
      <c r="D56" s="319"/>
      <c r="E56" s="224">
        <f>-E57*1.1</f>
        <v>60500.00000000001</v>
      </c>
      <c r="F56" s="225"/>
      <c r="G56" s="294"/>
      <c r="H56" s="301">
        <f>E56*G56</f>
        <v>0</v>
      </c>
      <c r="I56" s="338"/>
      <c r="J56" s="339"/>
      <c r="K56" s="339"/>
      <c r="L56" s="340"/>
    </row>
    <row r="57" spans="2:12" ht="18" customHeight="1">
      <c r="B57" s="313"/>
      <c r="C57" s="320"/>
      <c r="D57" s="314"/>
      <c r="E57" s="230">
        <v>-55000</v>
      </c>
      <c r="F57" s="231"/>
      <c r="G57" s="295"/>
      <c r="H57" s="302"/>
      <c r="I57" s="338"/>
      <c r="J57" s="339"/>
      <c r="K57" s="339"/>
      <c r="L57" s="340"/>
    </row>
    <row r="58" spans="2:12" ht="18" customHeight="1">
      <c r="B58" s="317" t="s">
        <v>52</v>
      </c>
      <c r="C58" s="318"/>
      <c r="D58" s="319"/>
      <c r="E58" s="224">
        <f>-E59*1.1</f>
        <v>82500</v>
      </c>
      <c r="F58" s="225"/>
      <c r="G58" s="294"/>
      <c r="H58" s="301">
        <f>E58*G58</f>
        <v>0</v>
      </c>
      <c r="I58" s="338"/>
      <c r="J58" s="339"/>
      <c r="K58" s="339"/>
      <c r="L58" s="340"/>
    </row>
    <row r="59" spans="2:12" ht="18" customHeight="1">
      <c r="B59" s="313"/>
      <c r="C59" s="320"/>
      <c r="D59" s="314"/>
      <c r="E59" s="230">
        <v>-75000</v>
      </c>
      <c r="F59" s="231"/>
      <c r="G59" s="295"/>
      <c r="H59" s="302"/>
      <c r="I59" s="338"/>
      <c r="J59" s="339"/>
      <c r="K59" s="339"/>
      <c r="L59" s="340"/>
    </row>
    <row r="60" spans="2:12" ht="15.75" customHeight="1">
      <c r="B60" s="317" t="s">
        <v>53</v>
      </c>
      <c r="C60" s="318"/>
      <c r="D60" s="319"/>
      <c r="E60" s="344">
        <f>E61*1.1</f>
        <v>0</v>
      </c>
      <c r="F60" s="345"/>
      <c r="G60" s="294"/>
      <c r="H60" s="301">
        <f>E60*G60</f>
        <v>0</v>
      </c>
      <c r="I60" s="282" t="s">
        <v>146</v>
      </c>
      <c r="J60" s="283"/>
      <c r="K60" s="283"/>
      <c r="L60" s="284"/>
    </row>
    <row r="61" spans="2:12" ht="15.75" customHeight="1">
      <c r="B61" s="313"/>
      <c r="C61" s="320"/>
      <c r="D61" s="314"/>
      <c r="E61" s="341"/>
      <c r="F61" s="342"/>
      <c r="G61" s="295"/>
      <c r="H61" s="302"/>
      <c r="I61" s="282"/>
      <c r="J61" s="283"/>
      <c r="K61" s="283"/>
      <c r="L61" s="284"/>
    </row>
    <row r="62" spans="2:12" ht="15.75" customHeight="1">
      <c r="B62" s="317" t="s">
        <v>54</v>
      </c>
      <c r="C62" s="318"/>
      <c r="D62" s="319"/>
      <c r="E62" s="344">
        <f>E63*1.1</f>
        <v>0</v>
      </c>
      <c r="F62" s="345"/>
      <c r="G62" s="294"/>
      <c r="H62" s="301">
        <f>E62*G62</f>
        <v>0</v>
      </c>
      <c r="I62" s="282"/>
      <c r="J62" s="283"/>
      <c r="K62" s="283"/>
      <c r="L62" s="284"/>
    </row>
    <row r="63" spans="2:12" ht="15.75" customHeight="1" thickBot="1">
      <c r="B63" s="313"/>
      <c r="C63" s="320"/>
      <c r="D63" s="314"/>
      <c r="E63" s="341"/>
      <c r="F63" s="342"/>
      <c r="G63" s="306"/>
      <c r="H63" s="302"/>
      <c r="I63" s="285"/>
      <c r="J63" s="286"/>
      <c r="K63" s="286"/>
      <c r="L63" s="287"/>
    </row>
    <row r="64" spans="2:11" ht="18.75" customHeight="1">
      <c r="B64" s="343" t="s">
        <v>57</v>
      </c>
      <c r="C64" s="343"/>
      <c r="D64" s="343"/>
      <c r="E64" s="343"/>
      <c r="F64" s="343"/>
      <c r="G64" s="343"/>
      <c r="H64" s="343"/>
      <c r="I64" s="343"/>
      <c r="J64" s="343"/>
      <c r="K64" s="343"/>
    </row>
    <row r="65" spans="2:12" ht="22.5" customHeight="1">
      <c r="B65" s="52"/>
      <c r="C65" s="53"/>
      <c r="D65" s="53"/>
      <c r="E65" s="53"/>
      <c r="F65" s="53"/>
      <c r="G65" s="53"/>
      <c r="H65" s="53"/>
      <c r="I65" s="53"/>
      <c r="J65" s="53"/>
      <c r="K65" s="53"/>
      <c r="L65" s="54"/>
    </row>
    <row r="66" spans="2:14" ht="22.5" customHeight="1">
      <c r="B66" s="55"/>
      <c r="C66" s="56"/>
      <c r="D66" s="56"/>
      <c r="E66" s="56"/>
      <c r="F66" s="56"/>
      <c r="G66" s="171" t="str">
        <f>IF($N$66&gt;1,"(Around ","")</f>
        <v>(Around </v>
      </c>
      <c r="H66" s="172"/>
      <c r="I66" s="64" t="str">
        <f>IF($N$66&gt;1,"(month)","")</f>
        <v>(month)</v>
      </c>
      <c r="J66" s="172"/>
      <c r="K66" s="173" t="str">
        <f>IF($N$66&gt;1," (day)　）","")</f>
        <v> (day)　）</v>
      </c>
      <c r="L66" s="59"/>
      <c r="N66" s="22">
        <v>2</v>
      </c>
    </row>
    <row r="67" ht="9"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sheetData>
  <sheetProtection sheet="1" objects="1" scenarios="1"/>
  <mergeCells count="103">
    <mergeCell ref="E63:F63"/>
    <mergeCell ref="B64:K64"/>
    <mergeCell ref="B60:D61"/>
    <mergeCell ref="E60:F60"/>
    <mergeCell ref="G60:G61"/>
    <mergeCell ref="H60:H61"/>
    <mergeCell ref="I60:L63"/>
    <mergeCell ref="E61:F61"/>
    <mergeCell ref="B62:D63"/>
    <mergeCell ref="E62:F62"/>
    <mergeCell ref="G62:G63"/>
    <mergeCell ref="H62:H63"/>
    <mergeCell ref="B58:D59"/>
    <mergeCell ref="E58:F58"/>
    <mergeCell ref="G58:G59"/>
    <mergeCell ref="H58:H59"/>
    <mergeCell ref="I58:L58"/>
    <mergeCell ref="E59:F59"/>
    <mergeCell ref="I59:L59"/>
    <mergeCell ref="E55:F55"/>
    <mergeCell ref="I55:L55"/>
    <mergeCell ref="B56:D57"/>
    <mergeCell ref="E56:F56"/>
    <mergeCell ref="G56:G57"/>
    <mergeCell ref="H56:H57"/>
    <mergeCell ref="I56:L56"/>
    <mergeCell ref="E57:F57"/>
    <mergeCell ref="I57:L57"/>
    <mergeCell ref="I47:K47"/>
    <mergeCell ref="K48:L48"/>
    <mergeCell ref="B53:D53"/>
    <mergeCell ref="E53:F53"/>
    <mergeCell ref="I53:L53"/>
    <mergeCell ref="B54:D55"/>
    <mergeCell ref="E54:F54"/>
    <mergeCell ref="G54:G55"/>
    <mergeCell ref="H54:H55"/>
    <mergeCell ref="I54:L54"/>
    <mergeCell ref="E41:F41"/>
    <mergeCell ref="C42:D43"/>
    <mergeCell ref="E42:F42"/>
    <mergeCell ref="G42:G43"/>
    <mergeCell ref="H42:H43"/>
    <mergeCell ref="I42:L43"/>
    <mergeCell ref="E43:F43"/>
    <mergeCell ref="E37:F37"/>
    <mergeCell ref="I37:J37"/>
    <mergeCell ref="C39:D39"/>
    <mergeCell ref="E39:F39"/>
    <mergeCell ref="I39:L39"/>
    <mergeCell ref="C40:D41"/>
    <mergeCell ref="E40:F40"/>
    <mergeCell ref="G40:G41"/>
    <mergeCell ref="H40:H41"/>
    <mergeCell ref="I40:L41"/>
    <mergeCell ref="B34:B37"/>
    <mergeCell ref="E34:F34"/>
    <mergeCell ref="G34:G35"/>
    <mergeCell ref="H34:H35"/>
    <mergeCell ref="E35:F35"/>
    <mergeCell ref="E36:F36"/>
    <mergeCell ref="G36:G37"/>
    <mergeCell ref="H36:H37"/>
    <mergeCell ref="B30:B33"/>
    <mergeCell ref="C30:D31"/>
    <mergeCell ref="E30:F30"/>
    <mergeCell ref="G30:G31"/>
    <mergeCell ref="H30:H31"/>
    <mergeCell ref="I30:L33"/>
    <mergeCell ref="E31:F31"/>
    <mergeCell ref="C32:D33"/>
    <mergeCell ref="E32:F32"/>
    <mergeCell ref="G32:G33"/>
    <mergeCell ref="C23:G23"/>
    <mergeCell ref="I23:L23"/>
    <mergeCell ref="B24:L24"/>
    <mergeCell ref="B25:L25"/>
    <mergeCell ref="B26:L26"/>
    <mergeCell ref="B29:D29"/>
    <mergeCell ref="E29:F29"/>
    <mergeCell ref="I29:L29"/>
    <mergeCell ref="H32:H33"/>
    <mergeCell ref="E33:F33"/>
    <mergeCell ref="C19:L19"/>
    <mergeCell ref="C20:L20"/>
    <mergeCell ref="C21:L21"/>
    <mergeCell ref="C22:G22"/>
    <mergeCell ref="I22:L22"/>
    <mergeCell ref="C9:L9"/>
    <mergeCell ref="C10:L10"/>
    <mergeCell ref="C11:G11"/>
    <mergeCell ref="I11:L11"/>
    <mergeCell ref="C12:G12"/>
    <mergeCell ref="I12:L12"/>
    <mergeCell ref="B1:L1"/>
    <mergeCell ref="B3:M3"/>
    <mergeCell ref="C5:D5"/>
    <mergeCell ref="E5:K5"/>
    <mergeCell ref="C6:D6"/>
    <mergeCell ref="G6:H6"/>
    <mergeCell ref="J6:K6"/>
    <mergeCell ref="C13:G13"/>
    <mergeCell ref="I13:L13"/>
  </mergeCells>
  <conditionalFormatting sqref="I47">
    <cfRule type="expression" priority="1" dxfId="0" stopIfTrue="1">
      <formula>$N$47=TRUE</formula>
    </cfRule>
  </conditionalFormatting>
  <conditionalFormatting sqref="K48:L48">
    <cfRule type="expression" priority="2" dxfId="0" stopIfTrue="1">
      <formula>$N$46=TRUE</formula>
    </cfRule>
  </conditionalFormatting>
  <hyperlinks>
    <hyperlink ref="C2" r:id="rId1" display="E-mail:tsushin@tokyo-bigsight.co.jp"/>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1" r:id="rId4"/>
  <colBreaks count="1" manualBreakCount="1">
    <brk id="13" max="65535" man="1"/>
  </colBreaks>
  <drawing r:id="rId3"/>
  <legacyDrawing r:id="rId2"/>
</worksheet>
</file>

<file path=xl/worksheets/sheet4.xml><?xml version="1.0" encoding="utf-8"?>
<worksheet xmlns="http://schemas.openxmlformats.org/spreadsheetml/2006/main" xmlns:r="http://schemas.openxmlformats.org/officeDocument/2006/relationships">
  <sheetPr codeName="Sheet5">
    <pageSetUpPr fitToPage="1"/>
  </sheetPr>
  <dimension ref="B1:O68"/>
  <sheetViews>
    <sheetView showGridLines="0" showZeros="0" view="pageBreakPreview" zoomScaleSheetLayoutView="100" zoomScalePageLayoutView="0" workbookViewId="0" topLeftCell="A1">
      <selection activeCell="P3" sqref="P3"/>
    </sheetView>
  </sheetViews>
  <sheetFormatPr defaultColWidth="9.00390625" defaultRowHeight="93" customHeight="1"/>
  <cols>
    <col min="1" max="1" width="1.37890625" style="14" customWidth="1"/>
    <col min="2" max="2" width="12.625" style="14" customWidth="1"/>
    <col min="3" max="3" width="9.00390625" style="14" customWidth="1"/>
    <col min="4" max="4" width="7.75390625" style="14" customWidth="1"/>
    <col min="5" max="5" width="9.625" style="14" customWidth="1"/>
    <col min="6" max="6" width="4.50390625" style="14" customWidth="1"/>
    <col min="7" max="7" width="7.375" style="14" customWidth="1"/>
    <col min="8" max="8" width="12.25390625" style="14" customWidth="1"/>
    <col min="9" max="11" width="9.00390625" style="14" customWidth="1"/>
    <col min="12" max="12" width="14.50390625" style="14" customWidth="1"/>
    <col min="13" max="13" width="3.50390625" style="14" customWidth="1"/>
    <col min="14" max="14" width="15.875" style="14" hidden="1" customWidth="1"/>
    <col min="15" max="17" width="20.625" style="14" customWidth="1"/>
    <col min="18" max="18" width="15.625" style="14" customWidth="1"/>
    <col min="19" max="16384" width="9.00390625" style="14" customWidth="1"/>
  </cols>
  <sheetData>
    <row r="1" spans="2:9" ht="17.25" customHeight="1">
      <c r="B1" s="13" t="s">
        <v>6</v>
      </c>
      <c r="C1" s="60" t="s">
        <v>10</v>
      </c>
      <c r="F1" s="14" t="s">
        <v>12</v>
      </c>
      <c r="I1" s="14" t="s">
        <v>11</v>
      </c>
    </row>
    <row r="2" spans="2:12" ht="19.5" customHeight="1">
      <c r="B2" s="269" t="str">
        <f>IF(N15&gt;1,"Provisional application form for communications line（３／３）: For LOCAL 5G SERVICE","LOCAL 5G SERVICE（３／３）")</f>
        <v>Provisional application form for communications line（３／３）: For LOCAL 5G SERVICE</v>
      </c>
      <c r="C2" s="269"/>
      <c r="D2" s="269"/>
      <c r="E2" s="269"/>
      <c r="F2" s="269"/>
      <c r="G2" s="269"/>
      <c r="H2" s="269"/>
      <c r="I2" s="407"/>
      <c r="J2" s="407"/>
      <c r="K2" s="407"/>
      <c r="L2" s="408"/>
    </row>
    <row r="3" spans="2:12" ht="19.5" customHeight="1" thickBot="1">
      <c r="B3" s="15"/>
      <c r="C3" s="16"/>
      <c r="D3" s="16"/>
      <c r="F3" s="61"/>
      <c r="G3" s="62" t="s">
        <v>13</v>
      </c>
      <c r="H3" s="17"/>
      <c r="I3" s="16" t="s">
        <v>14</v>
      </c>
      <c r="J3" s="17"/>
      <c r="K3" s="16" t="s">
        <v>15</v>
      </c>
      <c r="L3" s="16"/>
    </row>
    <row r="4" spans="2:12" ht="30.75" customHeight="1">
      <c r="B4" s="16"/>
      <c r="C4" s="200" t="s">
        <v>4</v>
      </c>
      <c r="D4" s="409"/>
      <c r="E4" s="410"/>
      <c r="F4" s="411"/>
      <c r="G4" s="411"/>
      <c r="H4" s="411"/>
      <c r="I4" s="411"/>
      <c r="J4" s="411"/>
      <c r="K4" s="412"/>
      <c r="L4" s="16"/>
    </row>
    <row r="5" spans="2:12" ht="30.75" customHeight="1" thickBot="1">
      <c r="B5" s="16"/>
      <c r="C5" s="413" t="s">
        <v>5</v>
      </c>
      <c r="D5" s="414"/>
      <c r="E5" s="18"/>
      <c r="F5" s="19"/>
      <c r="G5" s="415"/>
      <c r="H5" s="415"/>
      <c r="I5" s="20" t="s">
        <v>7</v>
      </c>
      <c r="J5" s="416"/>
      <c r="K5" s="417"/>
      <c r="L5" s="16"/>
    </row>
    <row r="6" spans="2:12" ht="18" customHeight="1">
      <c r="B6" s="16"/>
      <c r="C6" s="21"/>
      <c r="D6" s="16"/>
      <c r="E6" s="16"/>
      <c r="F6" s="16"/>
      <c r="G6" s="16"/>
      <c r="H6" s="16"/>
      <c r="I6" s="16"/>
      <c r="J6" s="16"/>
      <c r="K6" s="16"/>
      <c r="L6" s="16"/>
    </row>
    <row r="7" spans="2:12" ht="22.5" customHeight="1">
      <c r="B7" s="63" t="s">
        <v>16</v>
      </c>
      <c r="C7" s="16"/>
      <c r="D7" s="16"/>
      <c r="E7" s="16"/>
      <c r="F7" s="16"/>
      <c r="G7" s="16"/>
      <c r="H7" s="16"/>
      <c r="I7" s="16"/>
      <c r="J7" s="16"/>
      <c r="K7" s="16"/>
      <c r="L7" s="16"/>
    </row>
    <row r="8" spans="2:12" ht="22.5" customHeight="1">
      <c r="B8" s="66" t="s">
        <v>26</v>
      </c>
      <c r="C8" s="354"/>
      <c r="D8" s="354"/>
      <c r="E8" s="354"/>
      <c r="F8" s="354"/>
      <c r="G8" s="354"/>
      <c r="H8" s="354"/>
      <c r="I8" s="354"/>
      <c r="J8" s="354"/>
      <c r="K8" s="354"/>
      <c r="L8" s="354"/>
    </row>
    <row r="9" spans="2:12" ht="22.5" customHeight="1">
      <c r="B9" s="67" t="s">
        <v>27</v>
      </c>
      <c r="C9" s="405"/>
      <c r="D9" s="347"/>
      <c r="E9" s="404"/>
      <c r="F9" s="404"/>
      <c r="G9" s="404"/>
      <c r="H9" s="404"/>
      <c r="I9" s="404"/>
      <c r="J9" s="404"/>
      <c r="K9" s="404"/>
      <c r="L9" s="404"/>
    </row>
    <row r="10" spans="2:12" ht="22.5" customHeight="1">
      <c r="B10" s="64" t="s">
        <v>17</v>
      </c>
      <c r="C10" s="347"/>
      <c r="D10" s="347"/>
      <c r="E10" s="347"/>
      <c r="F10" s="347"/>
      <c r="G10" s="347"/>
      <c r="H10" s="85"/>
      <c r="I10" s="68" t="s">
        <v>30</v>
      </c>
      <c r="J10" s="403"/>
      <c r="K10" s="403"/>
      <c r="L10" s="403"/>
    </row>
    <row r="11" spans="2:12" ht="22.5" customHeight="1">
      <c r="B11" s="64" t="s">
        <v>28</v>
      </c>
      <c r="C11" s="406"/>
      <c r="D11" s="347"/>
      <c r="E11" s="347"/>
      <c r="F11" s="347"/>
      <c r="G11" s="347"/>
      <c r="H11" s="85"/>
      <c r="I11" s="68" t="s">
        <v>31</v>
      </c>
      <c r="J11" s="403"/>
      <c r="K11" s="403"/>
      <c r="L11" s="403"/>
    </row>
    <row r="12" spans="2:12" ht="22.5" customHeight="1">
      <c r="B12" s="64" t="s">
        <v>29</v>
      </c>
      <c r="C12" s="347"/>
      <c r="D12" s="347"/>
      <c r="E12" s="347"/>
      <c r="F12" s="347"/>
      <c r="G12" s="347"/>
      <c r="H12" s="85"/>
      <c r="I12" s="68" t="s">
        <v>32</v>
      </c>
      <c r="J12" s="403"/>
      <c r="K12" s="403"/>
      <c r="L12" s="403"/>
    </row>
    <row r="13" spans="2:12" ht="22.5" customHeight="1">
      <c r="B13" s="16"/>
      <c r="C13" s="16"/>
      <c r="D13" s="16"/>
      <c r="E13" s="16"/>
      <c r="F13" s="16"/>
      <c r="G13" s="16"/>
      <c r="H13" s="16"/>
      <c r="I13" s="16"/>
      <c r="J13" s="16"/>
      <c r="K13" s="16"/>
      <c r="L13" s="16"/>
    </row>
    <row r="14" spans="2:12" ht="22.5" customHeight="1">
      <c r="B14" s="63" t="s">
        <v>18</v>
      </c>
      <c r="C14" s="16"/>
      <c r="D14" s="16"/>
      <c r="E14" s="16"/>
      <c r="F14" s="16"/>
      <c r="G14" s="16"/>
      <c r="H14" s="16"/>
      <c r="I14" s="16"/>
      <c r="J14" s="16"/>
      <c r="K14" s="16"/>
      <c r="L14" s="16"/>
    </row>
    <row r="15" spans="2:14" ht="22.5" customHeight="1">
      <c r="B15" s="16"/>
      <c r="C15" s="16"/>
      <c r="D15" s="16"/>
      <c r="E15" s="16"/>
      <c r="F15" s="16"/>
      <c r="G15" s="16"/>
      <c r="H15" s="16"/>
      <c r="I15" s="16"/>
      <c r="J15" s="16"/>
      <c r="K15" s="16"/>
      <c r="L15" s="16"/>
      <c r="N15" s="22">
        <v>2</v>
      </c>
    </row>
    <row r="16" spans="2:12" ht="22.5" customHeight="1">
      <c r="B16" s="16"/>
      <c r="C16" s="16"/>
      <c r="D16" s="16"/>
      <c r="E16" s="16"/>
      <c r="F16" s="16"/>
      <c r="G16" s="16"/>
      <c r="H16" s="16"/>
      <c r="I16" s="16"/>
      <c r="J16" s="16"/>
      <c r="K16" s="16"/>
      <c r="L16" s="16"/>
    </row>
    <row r="17" spans="2:12" ht="17.25" customHeight="1">
      <c r="B17" s="16"/>
      <c r="C17" s="16"/>
      <c r="D17" s="16"/>
      <c r="E17" s="16"/>
      <c r="F17" s="16"/>
      <c r="G17" s="16"/>
      <c r="H17" s="16"/>
      <c r="I17" s="16"/>
      <c r="J17" s="16"/>
      <c r="K17" s="16"/>
      <c r="L17" s="16"/>
    </row>
    <row r="18" spans="2:12" ht="22.5" customHeight="1">
      <c r="B18" s="67" t="s">
        <v>33</v>
      </c>
      <c r="C18" s="354"/>
      <c r="D18" s="354"/>
      <c r="E18" s="354"/>
      <c r="F18" s="354"/>
      <c r="G18" s="354"/>
      <c r="H18" s="354"/>
      <c r="I18" s="354"/>
      <c r="J18" s="354"/>
      <c r="K18" s="354"/>
      <c r="L18" s="354"/>
    </row>
    <row r="19" spans="2:12" ht="22.5" customHeight="1">
      <c r="B19" s="69" t="s">
        <v>34</v>
      </c>
      <c r="C19" s="347"/>
      <c r="D19" s="347"/>
      <c r="E19" s="404"/>
      <c r="F19" s="404"/>
      <c r="G19" s="404"/>
      <c r="H19" s="404"/>
      <c r="I19" s="404"/>
      <c r="J19" s="404"/>
      <c r="K19" s="404"/>
      <c r="L19" s="404"/>
    </row>
    <row r="20" spans="2:12" ht="22.5" customHeight="1">
      <c r="B20" s="69" t="s">
        <v>35</v>
      </c>
      <c r="C20" s="346"/>
      <c r="D20" s="346"/>
      <c r="E20" s="346"/>
      <c r="F20" s="346"/>
      <c r="G20" s="346"/>
      <c r="H20" s="346"/>
      <c r="I20" s="346"/>
      <c r="J20" s="346"/>
      <c r="K20" s="346"/>
      <c r="L20" s="346"/>
    </row>
    <row r="21" spans="2:12" ht="22.5" customHeight="1">
      <c r="B21" s="70" t="s">
        <v>36</v>
      </c>
      <c r="C21" s="354"/>
      <c r="D21" s="354"/>
      <c r="E21" s="354"/>
      <c r="F21" s="354"/>
      <c r="G21" s="354"/>
      <c r="H21" s="82"/>
      <c r="I21" s="83" t="s">
        <v>20</v>
      </c>
      <c r="J21" s="354"/>
      <c r="K21" s="354"/>
      <c r="L21" s="354"/>
    </row>
    <row r="22" spans="2:12" ht="22.5" customHeight="1">
      <c r="B22" s="67" t="s">
        <v>37</v>
      </c>
      <c r="C22" s="347"/>
      <c r="D22" s="347"/>
      <c r="E22" s="347"/>
      <c r="F22" s="347"/>
      <c r="G22" s="347"/>
      <c r="H22" s="84"/>
      <c r="I22" s="84" t="s">
        <v>19</v>
      </c>
      <c r="J22" s="347"/>
      <c r="K22" s="347"/>
      <c r="L22" s="347"/>
    </row>
    <row r="23" spans="2:12" ht="27" customHeight="1">
      <c r="B23" s="363" t="str">
        <f>IF(N15&gt;1,"In accordance with the information provided in this form, I hereby apply (provisionally) to Tokyo Big Sight, for a communications line(s).","In accordance with the information provided in this form, I hereby apply (provisionally) to Tokyo Big Sight, for a communications line(s).")</f>
        <v>In accordance with the information provided in this form, I hereby apply (provisionally) to Tokyo Big Sight, for a communications line(s).</v>
      </c>
      <c r="C23" s="363"/>
      <c r="D23" s="363"/>
      <c r="E23" s="363"/>
      <c r="F23" s="363"/>
      <c r="G23" s="363"/>
      <c r="H23" s="363"/>
      <c r="I23" s="363"/>
      <c r="J23" s="363"/>
      <c r="K23" s="363"/>
      <c r="L23" s="363"/>
    </row>
    <row r="24" spans="2:12" ht="26.25" customHeight="1">
      <c r="B24" s="364" t="str">
        <f>IF(N15&gt;1,"I understand that my application will be finalized after I complete advanced payment prior to construction and Tokyo Big Sight has confirmed receipt of said payment.","")</f>
        <v>I understand that my application will be finalized after I complete advanced payment prior to construction and Tokyo Big Sight has confirmed receipt of said payment.</v>
      </c>
      <c r="C24" s="364"/>
      <c r="D24" s="364"/>
      <c r="E24" s="364"/>
      <c r="F24" s="364"/>
      <c r="G24" s="364"/>
      <c r="H24" s="364"/>
      <c r="I24" s="364"/>
      <c r="J24" s="364"/>
      <c r="K24" s="364"/>
      <c r="L24" s="364"/>
    </row>
    <row r="25" spans="2:12" ht="22.5" customHeight="1" thickBot="1">
      <c r="B25" s="65" t="s">
        <v>22</v>
      </c>
      <c r="C25" s="23"/>
      <c r="D25" s="16"/>
      <c r="E25" s="16"/>
      <c r="F25" s="16"/>
      <c r="G25" s="16"/>
      <c r="H25" s="16"/>
      <c r="I25" s="16"/>
      <c r="J25" s="16"/>
      <c r="K25" s="16"/>
      <c r="L25" s="16"/>
    </row>
    <row r="26" spans="2:12" ht="25.5" customHeight="1" thickBot="1">
      <c r="B26" s="355" t="s">
        <v>21</v>
      </c>
      <c r="C26" s="356"/>
      <c r="D26" s="357"/>
      <c r="E26" s="358" t="s">
        <v>38</v>
      </c>
      <c r="F26" s="359"/>
      <c r="G26" s="72" t="s">
        <v>43</v>
      </c>
      <c r="H26" s="71" t="s">
        <v>24</v>
      </c>
      <c r="I26" s="360" t="s">
        <v>25</v>
      </c>
      <c r="J26" s="361"/>
      <c r="K26" s="361"/>
      <c r="L26" s="362"/>
    </row>
    <row r="27" spans="2:12" ht="15" customHeight="1" thickTop="1">
      <c r="B27" s="381" t="s">
        <v>23</v>
      </c>
      <c r="C27" s="387" t="s">
        <v>39</v>
      </c>
      <c r="D27" s="388"/>
      <c r="E27" s="24">
        <v>110000.00000000001</v>
      </c>
      <c r="F27" s="384" t="s">
        <v>8</v>
      </c>
      <c r="G27" s="385"/>
      <c r="H27" s="386">
        <f>E27*G27</f>
        <v>0</v>
      </c>
      <c r="I27" s="279" t="s">
        <v>41</v>
      </c>
      <c r="J27" s="329"/>
      <c r="K27" s="329"/>
      <c r="L27" s="326"/>
    </row>
    <row r="28" spans="2:12" ht="25.5" customHeight="1" thickBot="1">
      <c r="B28" s="382"/>
      <c r="C28" s="389"/>
      <c r="D28" s="390"/>
      <c r="E28" s="25">
        <v>100000</v>
      </c>
      <c r="F28" s="376"/>
      <c r="G28" s="378"/>
      <c r="H28" s="380"/>
      <c r="I28" s="313"/>
      <c r="J28" s="320"/>
      <c r="K28" s="320"/>
      <c r="L28" s="314"/>
    </row>
    <row r="29" spans="2:12" ht="15" customHeight="1" thickTop="1">
      <c r="B29" s="382"/>
      <c r="C29" s="348" t="s">
        <v>42</v>
      </c>
      <c r="D29" s="349"/>
      <c r="E29" s="26">
        <f>E30*1.1</f>
        <v>33000</v>
      </c>
      <c r="F29" s="375" t="s">
        <v>8</v>
      </c>
      <c r="G29" s="377"/>
      <c r="H29" s="379">
        <f>E29*G29</f>
        <v>0</v>
      </c>
      <c r="I29" s="279" t="s">
        <v>40</v>
      </c>
      <c r="J29" s="329"/>
      <c r="K29" s="329"/>
      <c r="L29" s="326"/>
    </row>
    <row r="30" spans="2:12" ht="15" customHeight="1">
      <c r="B30" s="383"/>
      <c r="C30" s="350"/>
      <c r="D30" s="351"/>
      <c r="E30" s="25">
        <v>30000</v>
      </c>
      <c r="F30" s="376"/>
      <c r="G30" s="378"/>
      <c r="H30" s="380"/>
      <c r="I30" s="313"/>
      <c r="J30" s="320"/>
      <c r="K30" s="320"/>
      <c r="L30" s="314"/>
    </row>
    <row r="31" spans="2:12" ht="6.75" customHeight="1">
      <c r="B31" s="27"/>
      <c r="C31" s="27"/>
      <c r="D31" s="28"/>
      <c r="G31" s="29"/>
      <c r="I31" s="27"/>
      <c r="J31" s="27"/>
      <c r="K31" s="30"/>
      <c r="L31" s="27"/>
    </row>
    <row r="32" spans="2:12" ht="6.75" customHeight="1">
      <c r="B32" s="27"/>
      <c r="C32" s="27"/>
      <c r="D32" s="28"/>
      <c r="G32" s="29"/>
      <c r="I32" s="27"/>
      <c r="J32" s="27"/>
      <c r="K32" s="30"/>
      <c r="L32" s="27"/>
    </row>
    <row r="33" spans="2:12" ht="17.25" customHeight="1">
      <c r="B33" s="303" t="s">
        <v>44</v>
      </c>
      <c r="C33" s="73" t="s">
        <v>61</v>
      </c>
      <c r="D33" s="31"/>
      <c r="E33" s="31"/>
      <c r="F33" s="31"/>
      <c r="G33" s="31"/>
      <c r="H33" s="31"/>
      <c r="I33" s="31"/>
      <c r="J33" s="31"/>
      <c r="K33" s="31"/>
      <c r="L33" s="32"/>
    </row>
    <row r="34" spans="2:12" ht="17.25" customHeight="1">
      <c r="B34" s="352"/>
      <c r="C34" s="33"/>
      <c r="D34" s="74" t="s">
        <v>62</v>
      </c>
      <c r="E34" s="33"/>
      <c r="F34" s="33"/>
      <c r="G34" s="33"/>
      <c r="H34" s="33"/>
      <c r="I34" s="33"/>
      <c r="J34" s="33"/>
      <c r="K34" s="33"/>
      <c r="L34" s="34"/>
    </row>
    <row r="35" spans="2:12" ht="17.25" customHeight="1">
      <c r="B35" s="352"/>
      <c r="C35" s="33"/>
      <c r="D35" s="74" t="s">
        <v>63</v>
      </c>
      <c r="E35" s="33"/>
      <c r="F35" s="33"/>
      <c r="G35" s="33"/>
      <c r="H35" s="33"/>
      <c r="I35" s="33"/>
      <c r="J35" s="33"/>
      <c r="K35" s="33"/>
      <c r="L35" s="34"/>
    </row>
    <row r="36" spans="2:12" ht="17.25" customHeight="1">
      <c r="B36" s="352"/>
      <c r="C36" s="33"/>
      <c r="D36" s="74" t="s">
        <v>45</v>
      </c>
      <c r="E36" s="74"/>
      <c r="F36" s="33"/>
      <c r="G36" s="33"/>
      <c r="H36" s="33"/>
      <c r="I36" s="33"/>
      <c r="J36" s="33"/>
      <c r="K36" s="33"/>
      <c r="L36" s="34"/>
    </row>
    <row r="37" spans="2:12" ht="17.25" customHeight="1">
      <c r="B37" s="352"/>
      <c r="C37" s="74" t="s">
        <v>59</v>
      </c>
      <c r="D37" s="33"/>
      <c r="E37" s="33"/>
      <c r="F37" s="33"/>
      <c r="G37" s="33"/>
      <c r="H37" s="33"/>
      <c r="I37" s="33"/>
      <c r="J37" s="33"/>
      <c r="K37" s="33"/>
      <c r="L37" s="34"/>
    </row>
    <row r="38" spans="2:12" ht="17.25" customHeight="1">
      <c r="B38" s="352"/>
      <c r="C38" s="33"/>
      <c r="D38" s="16" t="s">
        <v>9</v>
      </c>
      <c r="E38" s="33"/>
      <c r="F38" s="33"/>
      <c r="G38" s="33"/>
      <c r="H38" s="33"/>
      <c r="I38" s="33"/>
      <c r="J38" s="33"/>
      <c r="K38" s="33"/>
      <c r="L38" s="34"/>
    </row>
    <row r="39" spans="2:12" ht="17.25" customHeight="1">
      <c r="B39" s="353"/>
      <c r="C39" s="78" t="s">
        <v>64</v>
      </c>
      <c r="D39" s="35"/>
      <c r="E39" s="36"/>
      <c r="F39" s="36"/>
      <c r="G39" s="36"/>
      <c r="H39" s="36"/>
      <c r="I39" s="36"/>
      <c r="J39" s="36"/>
      <c r="K39" s="36"/>
      <c r="L39" s="37"/>
    </row>
    <row r="40" spans="2:12" ht="20.25" customHeight="1">
      <c r="B40" s="38"/>
      <c r="C40" s="39"/>
      <c r="D40" s="27"/>
      <c r="E40" s="40"/>
      <c r="F40" s="41"/>
      <c r="G40" s="29"/>
      <c r="H40" s="42"/>
      <c r="I40" s="27"/>
      <c r="J40" s="27"/>
      <c r="K40" s="27"/>
      <c r="L40" s="27"/>
    </row>
    <row r="41" spans="2:12" ht="15" customHeight="1">
      <c r="B41" s="43" t="s">
        <v>58</v>
      </c>
      <c r="C41" s="44"/>
      <c r="D41" s="44"/>
      <c r="E41" s="44"/>
      <c r="F41" s="44"/>
      <c r="G41" s="44"/>
      <c r="H41" s="44"/>
      <c r="I41" s="44"/>
      <c r="J41" s="44"/>
      <c r="K41" s="44"/>
      <c r="L41" s="45"/>
    </row>
    <row r="42" spans="2:12" ht="22.5" customHeight="1">
      <c r="B42" s="44"/>
      <c r="C42" s="44"/>
      <c r="D42" s="44"/>
      <c r="E42" s="44"/>
      <c r="F42" s="44"/>
      <c r="G42" s="44"/>
      <c r="H42" s="46">
        <f>IF($N$43=TRUE,"(","")</f>
      </c>
      <c r="I42" s="44"/>
      <c r="J42" s="44"/>
      <c r="K42" s="44"/>
      <c r="L42" s="45"/>
    </row>
    <row r="43" spans="2:14" ht="25.5" customHeight="1">
      <c r="B43" s="44"/>
      <c r="C43" s="44"/>
      <c r="D43" s="44"/>
      <c r="E43" s="44"/>
      <c r="F43" s="44"/>
      <c r="G43" s="46"/>
      <c r="I43" s="374"/>
      <c r="J43" s="374"/>
      <c r="K43" s="44"/>
      <c r="L43" s="45"/>
      <c r="N43" s="22" t="b">
        <v>0</v>
      </c>
    </row>
    <row r="44" spans="2:12" ht="6.75" customHeight="1">
      <c r="B44" s="27"/>
      <c r="C44" s="27"/>
      <c r="D44" s="27"/>
      <c r="E44" s="27"/>
      <c r="F44" s="27"/>
      <c r="G44" s="27"/>
      <c r="H44" s="27"/>
      <c r="I44" s="27"/>
      <c r="J44" s="27"/>
      <c r="K44" s="27"/>
      <c r="L44" s="16"/>
    </row>
    <row r="45" spans="2:12" ht="24" customHeight="1" thickBot="1">
      <c r="B45" s="75" t="s">
        <v>46</v>
      </c>
      <c r="C45" s="27"/>
      <c r="D45" s="28"/>
      <c r="G45" s="29"/>
      <c r="I45" s="27"/>
      <c r="J45" s="27"/>
      <c r="K45" s="30"/>
      <c r="L45" s="27"/>
    </row>
    <row r="46" spans="2:12" ht="81.75" customHeight="1">
      <c r="B46" s="365" t="s">
        <v>60</v>
      </c>
      <c r="C46" s="366"/>
      <c r="D46" s="366"/>
      <c r="E46" s="366"/>
      <c r="F46" s="366"/>
      <c r="G46" s="366"/>
      <c r="H46" s="366"/>
      <c r="I46" s="366"/>
      <c r="J46" s="366"/>
      <c r="K46" s="366"/>
      <c r="L46" s="367"/>
    </row>
    <row r="47" spans="2:15" ht="61.5" customHeight="1">
      <c r="B47" s="368"/>
      <c r="C47" s="369"/>
      <c r="D47" s="369"/>
      <c r="E47" s="369"/>
      <c r="F47" s="369"/>
      <c r="G47" s="369"/>
      <c r="H47" s="369"/>
      <c r="I47" s="369"/>
      <c r="J47" s="369"/>
      <c r="K47" s="369"/>
      <c r="L47" s="370"/>
      <c r="O47" s="47"/>
    </row>
    <row r="48" spans="2:12" ht="81" customHeight="1">
      <c r="B48" s="368"/>
      <c r="C48" s="369"/>
      <c r="D48" s="369"/>
      <c r="E48" s="369"/>
      <c r="F48" s="369"/>
      <c r="G48" s="369"/>
      <c r="H48" s="369"/>
      <c r="I48" s="369"/>
      <c r="J48" s="369"/>
      <c r="K48" s="369"/>
      <c r="L48" s="370"/>
    </row>
    <row r="49" spans="2:12" ht="84" customHeight="1">
      <c r="B49" s="368"/>
      <c r="C49" s="369"/>
      <c r="D49" s="369"/>
      <c r="E49" s="369"/>
      <c r="F49" s="369"/>
      <c r="G49" s="369"/>
      <c r="H49" s="369"/>
      <c r="I49" s="369"/>
      <c r="J49" s="369"/>
      <c r="K49" s="369"/>
      <c r="L49" s="370"/>
    </row>
    <row r="50" spans="2:12" ht="151.5" customHeight="1" thickBot="1">
      <c r="B50" s="371"/>
      <c r="C50" s="372"/>
      <c r="D50" s="372"/>
      <c r="E50" s="372"/>
      <c r="F50" s="372"/>
      <c r="G50" s="372"/>
      <c r="H50" s="372"/>
      <c r="I50" s="372"/>
      <c r="J50" s="372"/>
      <c r="K50" s="372"/>
      <c r="L50" s="373"/>
    </row>
    <row r="51" spans="2:12" ht="20.25" customHeight="1">
      <c r="B51" s="38"/>
      <c r="C51" s="39"/>
      <c r="D51" s="27"/>
      <c r="E51" s="40"/>
      <c r="F51" s="41"/>
      <c r="G51" s="29"/>
      <c r="H51" s="42"/>
      <c r="I51" s="27"/>
      <c r="J51" s="27"/>
      <c r="K51" s="27"/>
      <c r="L51" s="27"/>
    </row>
    <row r="52" spans="2:12" ht="6.75" customHeight="1">
      <c r="B52" s="27"/>
      <c r="C52" s="27"/>
      <c r="D52" s="27"/>
      <c r="E52" s="27"/>
      <c r="F52" s="27"/>
      <c r="G52" s="27"/>
      <c r="H52" s="27"/>
      <c r="I52" s="27"/>
      <c r="J52" s="27"/>
      <c r="K52" s="27"/>
      <c r="L52" s="16"/>
    </row>
    <row r="53" spans="2:12" ht="18.75" customHeight="1" thickBot="1">
      <c r="B53" s="65" t="s">
        <v>47</v>
      </c>
      <c r="C53" s="21"/>
      <c r="D53" s="21"/>
      <c r="E53" s="21"/>
      <c r="F53" s="21"/>
      <c r="G53" s="21"/>
      <c r="H53" s="21"/>
      <c r="I53" s="21"/>
      <c r="J53" s="21"/>
      <c r="K53" s="21"/>
      <c r="L53" s="21"/>
    </row>
    <row r="54" spans="2:12" ht="25.5" customHeight="1" thickBot="1">
      <c r="B54" s="332" t="s">
        <v>21</v>
      </c>
      <c r="C54" s="333"/>
      <c r="D54" s="334"/>
      <c r="E54" s="259" t="s">
        <v>38</v>
      </c>
      <c r="F54" s="401"/>
      <c r="G54" s="72" t="s">
        <v>48</v>
      </c>
      <c r="H54" s="76" t="s">
        <v>49</v>
      </c>
      <c r="I54" s="333" t="s">
        <v>25</v>
      </c>
      <c r="J54" s="333"/>
      <c r="K54" s="333"/>
      <c r="L54" s="334"/>
    </row>
    <row r="55" spans="2:12" ht="15" customHeight="1" thickTop="1">
      <c r="B55" s="325" t="s">
        <v>50</v>
      </c>
      <c r="C55" s="329"/>
      <c r="D55" s="326"/>
      <c r="E55" s="26">
        <f>E56*1.1</f>
        <v>44000</v>
      </c>
      <c r="F55" s="402" t="s">
        <v>8</v>
      </c>
      <c r="G55" s="385"/>
      <c r="H55" s="386">
        <f>E55*G55</f>
        <v>0</v>
      </c>
      <c r="I55" s="398"/>
      <c r="J55" s="398"/>
      <c r="K55" s="398"/>
      <c r="L55" s="399"/>
    </row>
    <row r="56" spans="2:12" ht="15" customHeight="1">
      <c r="B56" s="313"/>
      <c r="C56" s="320"/>
      <c r="D56" s="314"/>
      <c r="E56" s="25">
        <v>40000</v>
      </c>
      <c r="F56" s="392"/>
      <c r="G56" s="378"/>
      <c r="H56" s="380"/>
      <c r="I56" s="397"/>
      <c r="J56" s="398"/>
      <c r="K56" s="398"/>
      <c r="L56" s="399"/>
    </row>
    <row r="57" spans="2:12" ht="15" customHeight="1">
      <c r="B57" s="317" t="s">
        <v>51</v>
      </c>
      <c r="C57" s="318"/>
      <c r="D57" s="319"/>
      <c r="E57" s="26">
        <f>E58*1.1</f>
        <v>60500.00000000001</v>
      </c>
      <c r="F57" s="391" t="s">
        <v>8</v>
      </c>
      <c r="G57" s="377"/>
      <c r="H57" s="379">
        <f>E57*G57</f>
        <v>0</v>
      </c>
      <c r="I57" s="400"/>
      <c r="J57" s="400"/>
      <c r="K57" s="400"/>
      <c r="L57" s="400"/>
    </row>
    <row r="58" spans="2:12" ht="15" customHeight="1">
      <c r="B58" s="313"/>
      <c r="C58" s="320"/>
      <c r="D58" s="314"/>
      <c r="E58" s="25">
        <v>55000</v>
      </c>
      <c r="F58" s="392"/>
      <c r="G58" s="378"/>
      <c r="H58" s="380"/>
      <c r="I58" s="397"/>
      <c r="J58" s="398"/>
      <c r="K58" s="398"/>
      <c r="L58" s="399"/>
    </row>
    <row r="59" spans="2:12" ht="15" customHeight="1">
      <c r="B59" s="317" t="s">
        <v>52</v>
      </c>
      <c r="C59" s="318"/>
      <c r="D59" s="319"/>
      <c r="E59" s="26">
        <f>E60*1.1</f>
        <v>82500</v>
      </c>
      <c r="F59" s="391" t="s">
        <v>8</v>
      </c>
      <c r="G59" s="377"/>
      <c r="H59" s="379">
        <f>E59*G59</f>
        <v>0</v>
      </c>
      <c r="I59" s="400"/>
      <c r="J59" s="400"/>
      <c r="K59" s="400"/>
      <c r="L59" s="400"/>
    </row>
    <row r="60" spans="2:12" ht="15" customHeight="1">
      <c r="B60" s="313"/>
      <c r="C60" s="320"/>
      <c r="D60" s="314"/>
      <c r="E60" s="25">
        <v>75000</v>
      </c>
      <c r="F60" s="392"/>
      <c r="G60" s="378"/>
      <c r="H60" s="380"/>
      <c r="I60" s="397"/>
      <c r="J60" s="398"/>
      <c r="K60" s="398"/>
      <c r="L60" s="399"/>
    </row>
    <row r="61" spans="2:12" ht="15" customHeight="1">
      <c r="B61" s="317" t="s">
        <v>53</v>
      </c>
      <c r="C61" s="318"/>
      <c r="D61" s="319"/>
      <c r="E61" s="26">
        <f>E62*1.08</f>
        <v>0</v>
      </c>
      <c r="F61" s="391" t="s">
        <v>8</v>
      </c>
      <c r="G61" s="377"/>
      <c r="H61" s="379">
        <f>E61*G61</f>
        <v>0</v>
      </c>
      <c r="I61" s="397"/>
      <c r="J61" s="398"/>
      <c r="K61" s="398"/>
      <c r="L61" s="399"/>
    </row>
    <row r="62" spans="2:12" ht="15" customHeight="1">
      <c r="B62" s="313"/>
      <c r="C62" s="320"/>
      <c r="D62" s="314"/>
      <c r="E62" s="25"/>
      <c r="F62" s="392"/>
      <c r="G62" s="378"/>
      <c r="H62" s="380"/>
      <c r="I62" s="397"/>
      <c r="J62" s="398"/>
      <c r="K62" s="398"/>
      <c r="L62" s="399"/>
    </row>
    <row r="63" spans="2:12" ht="15" customHeight="1">
      <c r="B63" s="317" t="s">
        <v>54</v>
      </c>
      <c r="C63" s="318"/>
      <c r="D63" s="319"/>
      <c r="E63" s="26">
        <f>E64*1.08</f>
        <v>0</v>
      </c>
      <c r="F63" s="391" t="s">
        <v>8</v>
      </c>
      <c r="G63" s="377"/>
      <c r="H63" s="379">
        <f>E63*G63</f>
        <v>0</v>
      </c>
      <c r="I63" s="394" t="s">
        <v>56</v>
      </c>
      <c r="J63" s="395"/>
      <c r="K63" s="395"/>
      <c r="L63" s="396"/>
    </row>
    <row r="64" spans="2:12" ht="15" customHeight="1" thickBot="1">
      <c r="B64" s="313"/>
      <c r="C64" s="320"/>
      <c r="D64" s="314"/>
      <c r="E64" s="25"/>
      <c r="F64" s="392"/>
      <c r="G64" s="393"/>
      <c r="H64" s="380"/>
      <c r="I64" s="48" t="s">
        <v>55</v>
      </c>
      <c r="J64" s="49"/>
      <c r="K64" s="49"/>
      <c r="L64" s="50"/>
    </row>
    <row r="65" spans="2:11" ht="23.25" customHeight="1">
      <c r="B65" s="51" t="s">
        <v>57</v>
      </c>
      <c r="C65" s="51"/>
      <c r="D65" s="51"/>
      <c r="E65" s="51"/>
      <c r="F65" s="51"/>
      <c r="G65" s="51"/>
      <c r="H65" s="51"/>
      <c r="I65" s="51"/>
      <c r="J65" s="51"/>
      <c r="K65" s="51"/>
    </row>
    <row r="66" spans="2:12" ht="22.5" customHeight="1">
      <c r="B66" s="52"/>
      <c r="C66" s="53"/>
      <c r="D66" s="53"/>
      <c r="E66" s="53"/>
      <c r="F66" s="53"/>
      <c r="G66" s="53"/>
      <c r="H66" s="53"/>
      <c r="I66" s="53"/>
      <c r="J66" s="53"/>
      <c r="K66" s="53"/>
      <c r="L66" s="54"/>
    </row>
    <row r="67" spans="2:12" ht="22.5" customHeight="1">
      <c r="B67" s="55"/>
      <c r="C67" s="56"/>
      <c r="D67" s="56"/>
      <c r="E67" s="56"/>
      <c r="F67" s="56"/>
      <c r="G67" s="77" t="str">
        <f>IF($N$68&gt;1,"(Around","")</f>
        <v>(Around</v>
      </c>
      <c r="H67" s="57"/>
      <c r="I67" s="58" t="str">
        <f>IF($N$68&gt;1,"(month)","")</f>
        <v>(month)</v>
      </c>
      <c r="J67" s="57"/>
      <c r="K67" s="58" t="str">
        <f>IF($N$68&gt;1,"(day)　）","")</f>
        <v>(day)　）</v>
      </c>
      <c r="L67" s="59"/>
    </row>
    <row r="68" ht="12" customHeight="1">
      <c r="N68" s="22">
        <v>2</v>
      </c>
    </row>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s="14" customFormat="1" ht="22.5" customHeight="1"/>
    <row r="82" s="14" customFormat="1" ht="22.5" customHeight="1"/>
    <row r="83" s="14" customFormat="1" ht="22.5" customHeight="1"/>
    <row r="84" s="14" customFormat="1" ht="22.5" customHeight="1"/>
    <row r="85" s="14" customFormat="1" ht="22.5" customHeight="1"/>
    <row r="86" s="14" customFormat="1" ht="22.5" customHeight="1"/>
  </sheetData>
  <sheetProtection sheet="1" objects="1" scenarios="1"/>
  <mergeCells count="72">
    <mergeCell ref="B2:L2"/>
    <mergeCell ref="C4:D4"/>
    <mergeCell ref="E4:K4"/>
    <mergeCell ref="C5:D5"/>
    <mergeCell ref="G5:H5"/>
    <mergeCell ref="J5:K5"/>
    <mergeCell ref="C12:G12"/>
    <mergeCell ref="J12:L12"/>
    <mergeCell ref="C18:L18"/>
    <mergeCell ref="C19:L19"/>
    <mergeCell ref="C8:L8"/>
    <mergeCell ref="C9:L9"/>
    <mergeCell ref="C10:G10"/>
    <mergeCell ref="C11:G11"/>
    <mergeCell ref="J11:L11"/>
    <mergeCell ref="J10:L10"/>
    <mergeCell ref="B54:D54"/>
    <mergeCell ref="E54:F54"/>
    <mergeCell ref="I54:L54"/>
    <mergeCell ref="B55:D56"/>
    <mergeCell ref="F55:F56"/>
    <mergeCell ref="G55:G56"/>
    <mergeCell ref="H55:H56"/>
    <mergeCell ref="I55:L55"/>
    <mergeCell ref="I56:L56"/>
    <mergeCell ref="B59:D60"/>
    <mergeCell ref="H59:H60"/>
    <mergeCell ref="I59:L59"/>
    <mergeCell ref="I60:L60"/>
    <mergeCell ref="B57:D58"/>
    <mergeCell ref="F57:F58"/>
    <mergeCell ref="G57:G58"/>
    <mergeCell ref="H57:H58"/>
    <mergeCell ref="I57:L57"/>
    <mergeCell ref="I58:L58"/>
    <mergeCell ref="F59:F60"/>
    <mergeCell ref="G59:G60"/>
    <mergeCell ref="B61:D62"/>
    <mergeCell ref="F61:F62"/>
    <mergeCell ref="G61:G62"/>
    <mergeCell ref="H61:H62"/>
    <mergeCell ref="I61:L61"/>
    <mergeCell ref="I62:L62"/>
    <mergeCell ref="B63:D64"/>
    <mergeCell ref="F63:F64"/>
    <mergeCell ref="G63:G64"/>
    <mergeCell ref="H63:H64"/>
    <mergeCell ref="I63:L63"/>
    <mergeCell ref="B46:L50"/>
    <mergeCell ref="I43:J43"/>
    <mergeCell ref="F29:F30"/>
    <mergeCell ref="G29:G30"/>
    <mergeCell ref="H29:H30"/>
    <mergeCell ref="B27:B30"/>
    <mergeCell ref="F27:F28"/>
    <mergeCell ref="G27:G28"/>
    <mergeCell ref="H27:H28"/>
    <mergeCell ref="C27:D28"/>
    <mergeCell ref="I27:L28"/>
    <mergeCell ref="C20:L20"/>
    <mergeCell ref="C22:G22"/>
    <mergeCell ref="C29:D30"/>
    <mergeCell ref="I29:L30"/>
    <mergeCell ref="B33:B39"/>
    <mergeCell ref="C21:G21"/>
    <mergeCell ref="J21:L21"/>
    <mergeCell ref="B26:D26"/>
    <mergeCell ref="E26:F26"/>
    <mergeCell ref="I26:L26"/>
    <mergeCell ref="B23:L23"/>
    <mergeCell ref="J22:L22"/>
    <mergeCell ref="B24:L24"/>
  </mergeCells>
  <conditionalFormatting sqref="I43:J43">
    <cfRule type="expression" priority="1" dxfId="0" stopIfTrue="1">
      <formula>$N$43=TRUE</formula>
    </cfRule>
  </conditionalFormatting>
  <hyperlinks>
    <hyperlink ref="C1" r:id="rId1" display="tsushin@tokyo-bigsight.co.jp"/>
  </hyperlinks>
  <printOptions horizontalCentered="1"/>
  <pageMargins left="0.3937007874015748" right="0.1968503937007874" top="0.2755905511811024" bottom="0.15748031496062992" header="0.2755905511811024" footer="0.1968503937007874"/>
  <pageSetup fitToHeight="0" fitToWidth="1" horizontalDpi="600" verticalDpi="600" orientation="portrait" paperSize="9" scale="91" r:id="rId4"/>
  <rowBreaks count="1" manualBreakCount="1">
    <brk id="44" max="12" man="1"/>
  </rowBreaks>
  <colBreaks count="1" manualBreakCount="1">
    <brk id="13"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畠 智子</dc:creator>
  <cp:keywords/>
  <dc:description/>
  <cp:lastModifiedBy>高橋 恵美奈</cp:lastModifiedBy>
  <cp:lastPrinted>2024-04-30T06:15:42Z</cp:lastPrinted>
  <dcterms:created xsi:type="dcterms:W3CDTF">2023-08-22T02:27:04Z</dcterms:created>
  <dcterms:modified xsi:type="dcterms:W3CDTF">2024-05-07T09:02:34Z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